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dr (copia)\CDR E SERVIZI SOCIALI\CASA DI RIPOSO\AZIENDA SPECIALE\indice tempestività pagamenti\2018\"/>
    </mc:Choice>
  </mc:AlternateContent>
  <bookViews>
    <workbookView xWindow="0" yWindow="0" windowWidth="22245" windowHeight="8535"/>
  </bookViews>
  <sheets>
    <sheet name="Foglio1" sheetId="1" r:id="rId1"/>
  </sheets>
  <definedNames>
    <definedName name="ANDESCRI">Foglio1!#REF!</definedName>
    <definedName name="BODY">Foglio1!#REF!</definedName>
    <definedName name="DATAPAGAMENTO">Foglio1!#REF!</definedName>
    <definedName name="ENDBODY">Foglio1!#REF!</definedName>
    <definedName name="GIORNISCADENZA">Foglio1!#REF!</definedName>
    <definedName name="IMPORTOPAGATO">Foglio1!#REF!</definedName>
    <definedName name="PTALFDOC">Foglio1!#REF!</definedName>
    <definedName name="PTCODCON">Foglio1!#REF!</definedName>
    <definedName name="PTDATDOC">Foglio1!#REF!</definedName>
    <definedName name="PTDATREG">Foglio1!#REF!</definedName>
    <definedName name="PTDATSCA">Foglio1!#REF!</definedName>
    <definedName name="PTIMPDOC">Foglio1!#REF!</definedName>
    <definedName name="PTNUMDOC">Foglio1!#REF!</definedName>
    <definedName name="PTNUMPAR">Foglio1!#REF!</definedName>
    <definedName name="PTTIPCON">Foglio1!#REF!</definedName>
    <definedName name="PTTOTIMP">Foglio1!#REF!</definedName>
    <definedName name="S1PRODAT">Foglio1!#REF!</definedName>
    <definedName name="TOTNUMRIGA">Foglio1!#REF!</definedName>
  </definedNames>
  <calcPr calcId="15251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N124" i="1"/>
  <c r="N140" i="1"/>
  <c r="N156" i="1"/>
  <c r="N172" i="1"/>
  <c r="N188" i="1"/>
  <c r="N204" i="1"/>
  <c r="N257" i="1"/>
  <c r="N268" i="1"/>
  <c r="N273" i="1"/>
  <c r="N284" i="1"/>
  <c r="N289" i="1"/>
  <c r="N300" i="1"/>
  <c r="N305" i="1"/>
  <c r="N316" i="1"/>
  <c r="N321" i="1"/>
  <c r="N332" i="1"/>
  <c r="N337" i="1"/>
  <c r="N348" i="1"/>
  <c r="N353" i="1"/>
  <c r="N364" i="1"/>
  <c r="N369" i="1"/>
  <c r="N380" i="1"/>
  <c r="N385" i="1"/>
  <c r="N396" i="1"/>
  <c r="N401" i="1"/>
  <c r="N412" i="1"/>
  <c r="N417" i="1"/>
  <c r="N428" i="1"/>
  <c r="N433" i="1"/>
  <c r="N444" i="1"/>
  <c r="N449" i="1"/>
  <c r="N51" i="1"/>
  <c r="N53" i="1"/>
  <c r="N55" i="1"/>
  <c r="N57" i="1"/>
  <c r="N59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5" i="1"/>
  <c r="N97" i="1"/>
  <c r="N99" i="1"/>
  <c r="N101" i="1"/>
  <c r="N103" i="1"/>
  <c r="N105" i="1"/>
  <c r="N107" i="1"/>
  <c r="N109" i="1"/>
  <c r="N111" i="1"/>
  <c r="N113" i="1"/>
  <c r="N19" i="1"/>
  <c r="N20" i="1"/>
  <c r="N21" i="1"/>
  <c r="N22" i="1"/>
  <c r="N26" i="1"/>
  <c r="N38" i="1"/>
  <c r="N42" i="1"/>
  <c r="N1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" i="1"/>
  <c r="K24" i="1"/>
  <c r="N24" i="1" s="1"/>
  <c r="K25" i="1"/>
  <c r="N25" i="1" s="1"/>
  <c r="K26" i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K39" i="1"/>
  <c r="N39" i="1" s="1"/>
  <c r="K40" i="1"/>
  <c r="N40" i="1" s="1"/>
  <c r="K41" i="1"/>
  <c r="N41" i="1" s="1"/>
  <c r="K42" i="1"/>
  <c r="K43" i="1"/>
  <c r="N43" i="1" s="1"/>
  <c r="K44" i="1"/>
  <c r="N44" i="1" s="1"/>
  <c r="K45" i="1"/>
  <c r="N45" i="1" s="1"/>
  <c r="K46" i="1"/>
  <c r="N46" i="1" s="1"/>
  <c r="K47" i="1"/>
  <c r="N47" i="1" s="1"/>
  <c r="K48" i="1"/>
  <c r="N48" i="1" s="1"/>
  <c r="K49" i="1"/>
  <c r="N49" i="1" s="1"/>
  <c r="K50" i="1"/>
  <c r="N50" i="1" s="1"/>
  <c r="K51" i="1"/>
  <c r="K52" i="1"/>
  <c r="N52" i="1" s="1"/>
  <c r="K53" i="1"/>
  <c r="K54" i="1"/>
  <c r="N54" i="1" s="1"/>
  <c r="K55" i="1"/>
  <c r="K56" i="1"/>
  <c r="N56" i="1" s="1"/>
  <c r="K57" i="1"/>
  <c r="K58" i="1"/>
  <c r="N58" i="1" s="1"/>
  <c r="K59" i="1"/>
  <c r="K60" i="1"/>
  <c r="N60" i="1" s="1"/>
  <c r="K61" i="1"/>
  <c r="K62" i="1"/>
  <c r="N62" i="1" s="1"/>
  <c r="K63" i="1"/>
  <c r="K64" i="1"/>
  <c r="N64" i="1" s="1"/>
  <c r="K65" i="1"/>
  <c r="K66" i="1"/>
  <c r="N66" i="1" s="1"/>
  <c r="K67" i="1"/>
  <c r="K68" i="1"/>
  <c r="N68" i="1" s="1"/>
  <c r="K69" i="1"/>
  <c r="K70" i="1"/>
  <c r="N70" i="1" s="1"/>
  <c r="K71" i="1"/>
  <c r="K72" i="1"/>
  <c r="N72" i="1" s="1"/>
  <c r="K73" i="1"/>
  <c r="K74" i="1"/>
  <c r="N74" i="1" s="1"/>
  <c r="K75" i="1"/>
  <c r="K76" i="1"/>
  <c r="N76" i="1" s="1"/>
  <c r="K77" i="1"/>
  <c r="K78" i="1"/>
  <c r="N78" i="1" s="1"/>
  <c r="K79" i="1"/>
  <c r="K80" i="1"/>
  <c r="N80" i="1" s="1"/>
  <c r="K81" i="1"/>
  <c r="K82" i="1"/>
  <c r="N82" i="1" s="1"/>
  <c r="K83" i="1"/>
  <c r="K84" i="1"/>
  <c r="N84" i="1" s="1"/>
  <c r="K85" i="1"/>
  <c r="K86" i="1"/>
  <c r="N86" i="1" s="1"/>
  <c r="K87" i="1"/>
  <c r="K88" i="1"/>
  <c r="N88" i="1" s="1"/>
  <c r="K89" i="1"/>
  <c r="K90" i="1"/>
  <c r="N90" i="1" s="1"/>
  <c r="K91" i="1"/>
  <c r="K92" i="1"/>
  <c r="N92" i="1" s="1"/>
  <c r="K93" i="1"/>
  <c r="K94" i="1"/>
  <c r="N94" i="1" s="1"/>
  <c r="K95" i="1"/>
  <c r="K96" i="1"/>
  <c r="N96" i="1" s="1"/>
  <c r="K97" i="1"/>
  <c r="K98" i="1"/>
  <c r="N98" i="1" s="1"/>
  <c r="K99" i="1"/>
  <c r="K100" i="1"/>
  <c r="N100" i="1" s="1"/>
  <c r="K101" i="1"/>
  <c r="K102" i="1"/>
  <c r="N102" i="1" s="1"/>
  <c r="K103" i="1"/>
  <c r="K104" i="1"/>
  <c r="N104" i="1" s="1"/>
  <c r="K105" i="1"/>
  <c r="K106" i="1"/>
  <c r="N106" i="1" s="1"/>
  <c r="K107" i="1"/>
  <c r="K108" i="1"/>
  <c r="N108" i="1" s="1"/>
  <c r="K109" i="1"/>
  <c r="K110" i="1"/>
  <c r="N110" i="1" s="1"/>
  <c r="K111" i="1"/>
  <c r="K112" i="1"/>
  <c r="N112" i="1" s="1"/>
  <c r="K113" i="1"/>
  <c r="K114" i="1"/>
  <c r="N114" i="1" s="1"/>
  <c r="K115" i="1"/>
  <c r="N115" i="1" s="1"/>
  <c r="K116" i="1"/>
  <c r="N116" i="1" s="1"/>
  <c r="K117" i="1"/>
  <c r="N117" i="1" s="1"/>
  <c r="K118" i="1"/>
  <c r="N118" i="1" s="1"/>
  <c r="K119" i="1"/>
  <c r="N119" i="1" s="1"/>
  <c r="K120" i="1"/>
  <c r="N120" i="1" s="1"/>
  <c r="K121" i="1"/>
  <c r="N121" i="1" s="1"/>
  <c r="K122" i="1"/>
  <c r="N122" i="1" s="1"/>
  <c r="K123" i="1"/>
  <c r="N123" i="1" s="1"/>
  <c r="K124" i="1"/>
  <c r="K125" i="1"/>
  <c r="N125" i="1" s="1"/>
  <c r="K126" i="1"/>
  <c r="N126" i="1" s="1"/>
  <c r="K127" i="1"/>
  <c r="N127" i="1" s="1"/>
  <c r="K128" i="1"/>
  <c r="N128" i="1" s="1"/>
  <c r="K129" i="1"/>
  <c r="N129" i="1" s="1"/>
  <c r="K130" i="1"/>
  <c r="N130" i="1" s="1"/>
  <c r="K131" i="1"/>
  <c r="N131" i="1" s="1"/>
  <c r="K132" i="1"/>
  <c r="N132" i="1" s="1"/>
  <c r="K133" i="1"/>
  <c r="N133" i="1" s="1"/>
  <c r="K134" i="1"/>
  <c r="N134" i="1" s="1"/>
  <c r="K135" i="1"/>
  <c r="N135" i="1" s="1"/>
  <c r="K136" i="1"/>
  <c r="N136" i="1" s="1"/>
  <c r="K137" i="1"/>
  <c r="N137" i="1" s="1"/>
  <c r="K138" i="1"/>
  <c r="N138" i="1" s="1"/>
  <c r="K139" i="1"/>
  <c r="N139" i="1" s="1"/>
  <c r="K140" i="1"/>
  <c r="K141" i="1"/>
  <c r="N141" i="1" s="1"/>
  <c r="K142" i="1"/>
  <c r="N142" i="1" s="1"/>
  <c r="K143" i="1"/>
  <c r="N143" i="1" s="1"/>
  <c r="K144" i="1"/>
  <c r="N144" i="1" s="1"/>
  <c r="K145" i="1"/>
  <c r="N145" i="1" s="1"/>
  <c r="K146" i="1"/>
  <c r="N146" i="1" s="1"/>
  <c r="K147" i="1"/>
  <c r="N147" i="1" s="1"/>
  <c r="K148" i="1"/>
  <c r="N148" i="1" s="1"/>
  <c r="K149" i="1"/>
  <c r="N149" i="1" s="1"/>
  <c r="K150" i="1"/>
  <c r="N150" i="1" s="1"/>
  <c r="K151" i="1"/>
  <c r="N151" i="1" s="1"/>
  <c r="K152" i="1"/>
  <c r="N152" i="1" s="1"/>
  <c r="K153" i="1"/>
  <c r="N153" i="1" s="1"/>
  <c r="K154" i="1"/>
  <c r="N154" i="1" s="1"/>
  <c r="K155" i="1"/>
  <c r="N155" i="1" s="1"/>
  <c r="K156" i="1"/>
  <c r="K157" i="1"/>
  <c r="N157" i="1" s="1"/>
  <c r="K158" i="1"/>
  <c r="N158" i="1" s="1"/>
  <c r="K159" i="1"/>
  <c r="N159" i="1" s="1"/>
  <c r="K160" i="1"/>
  <c r="N160" i="1" s="1"/>
  <c r="K161" i="1"/>
  <c r="N161" i="1" s="1"/>
  <c r="K162" i="1"/>
  <c r="N162" i="1" s="1"/>
  <c r="K163" i="1"/>
  <c r="N163" i="1" s="1"/>
  <c r="K164" i="1"/>
  <c r="N164" i="1" s="1"/>
  <c r="K165" i="1"/>
  <c r="N165" i="1" s="1"/>
  <c r="K166" i="1"/>
  <c r="N166" i="1" s="1"/>
  <c r="K167" i="1"/>
  <c r="N167" i="1" s="1"/>
  <c r="K168" i="1"/>
  <c r="N168" i="1" s="1"/>
  <c r="K169" i="1"/>
  <c r="N169" i="1" s="1"/>
  <c r="K170" i="1"/>
  <c r="N170" i="1" s="1"/>
  <c r="K171" i="1"/>
  <c r="N171" i="1" s="1"/>
  <c r="K172" i="1"/>
  <c r="K173" i="1"/>
  <c r="N173" i="1" s="1"/>
  <c r="K174" i="1"/>
  <c r="N174" i="1" s="1"/>
  <c r="K175" i="1"/>
  <c r="N175" i="1" s="1"/>
  <c r="K176" i="1"/>
  <c r="N176" i="1" s="1"/>
  <c r="K177" i="1"/>
  <c r="N177" i="1" s="1"/>
  <c r="K178" i="1"/>
  <c r="N178" i="1" s="1"/>
  <c r="K179" i="1"/>
  <c r="N179" i="1" s="1"/>
  <c r="K180" i="1"/>
  <c r="N180" i="1" s="1"/>
  <c r="K181" i="1"/>
  <c r="N181" i="1" s="1"/>
  <c r="K182" i="1"/>
  <c r="N182" i="1" s="1"/>
  <c r="K183" i="1"/>
  <c r="N183" i="1" s="1"/>
  <c r="K184" i="1"/>
  <c r="N184" i="1" s="1"/>
  <c r="K185" i="1"/>
  <c r="N185" i="1" s="1"/>
  <c r="K186" i="1"/>
  <c r="N186" i="1" s="1"/>
  <c r="K187" i="1"/>
  <c r="N187" i="1" s="1"/>
  <c r="K188" i="1"/>
  <c r="K189" i="1"/>
  <c r="N189" i="1" s="1"/>
  <c r="K190" i="1"/>
  <c r="N190" i="1" s="1"/>
  <c r="K191" i="1"/>
  <c r="N191" i="1" s="1"/>
  <c r="K192" i="1"/>
  <c r="N192" i="1" s="1"/>
  <c r="K193" i="1"/>
  <c r="N193" i="1" s="1"/>
  <c r="K194" i="1"/>
  <c r="N194" i="1" s="1"/>
  <c r="K195" i="1"/>
  <c r="N195" i="1" s="1"/>
  <c r="K196" i="1"/>
  <c r="N196" i="1" s="1"/>
  <c r="K197" i="1"/>
  <c r="N197" i="1" s="1"/>
  <c r="K198" i="1"/>
  <c r="N198" i="1" s="1"/>
  <c r="K199" i="1"/>
  <c r="N199" i="1" s="1"/>
  <c r="K200" i="1"/>
  <c r="N200" i="1" s="1"/>
  <c r="K201" i="1"/>
  <c r="N201" i="1" s="1"/>
  <c r="K202" i="1"/>
  <c r="N202" i="1" s="1"/>
  <c r="K203" i="1"/>
  <c r="N203" i="1" s="1"/>
  <c r="K204" i="1"/>
  <c r="K205" i="1"/>
  <c r="N205" i="1" s="1"/>
  <c r="K206" i="1"/>
  <c r="N206" i="1" s="1"/>
  <c r="K207" i="1"/>
  <c r="N207" i="1" s="1"/>
  <c r="K208" i="1"/>
  <c r="N208" i="1" s="1"/>
  <c r="K209" i="1"/>
  <c r="N209" i="1" s="1"/>
  <c r="K210" i="1"/>
  <c r="N210" i="1" s="1"/>
  <c r="K211" i="1"/>
  <c r="N211" i="1" s="1"/>
  <c r="K212" i="1"/>
  <c r="N212" i="1" s="1"/>
  <c r="K213" i="1"/>
  <c r="N213" i="1" s="1"/>
  <c r="K214" i="1"/>
  <c r="N214" i="1" s="1"/>
  <c r="K215" i="1"/>
  <c r="N215" i="1" s="1"/>
  <c r="K216" i="1"/>
  <c r="N216" i="1" s="1"/>
  <c r="K217" i="1"/>
  <c r="N217" i="1" s="1"/>
  <c r="K218" i="1"/>
  <c r="N218" i="1" s="1"/>
  <c r="K219" i="1"/>
  <c r="N219" i="1" s="1"/>
  <c r="K220" i="1"/>
  <c r="N220" i="1" s="1"/>
  <c r="K221" i="1"/>
  <c r="N221" i="1" s="1"/>
  <c r="K222" i="1"/>
  <c r="N222" i="1" s="1"/>
  <c r="K223" i="1"/>
  <c r="N223" i="1" s="1"/>
  <c r="K224" i="1"/>
  <c r="N224" i="1" s="1"/>
  <c r="K225" i="1"/>
  <c r="N225" i="1" s="1"/>
  <c r="K226" i="1"/>
  <c r="N226" i="1" s="1"/>
  <c r="K227" i="1"/>
  <c r="N227" i="1" s="1"/>
  <c r="K228" i="1"/>
  <c r="N228" i="1" s="1"/>
  <c r="K229" i="1"/>
  <c r="N229" i="1" s="1"/>
  <c r="K230" i="1"/>
  <c r="N230" i="1" s="1"/>
  <c r="K231" i="1"/>
  <c r="N231" i="1" s="1"/>
  <c r="K232" i="1"/>
  <c r="N232" i="1" s="1"/>
  <c r="K233" i="1"/>
  <c r="N233" i="1" s="1"/>
  <c r="K234" i="1"/>
  <c r="N234" i="1" s="1"/>
  <c r="K235" i="1"/>
  <c r="N235" i="1" s="1"/>
  <c r="K236" i="1"/>
  <c r="N236" i="1" s="1"/>
  <c r="K237" i="1"/>
  <c r="N237" i="1" s="1"/>
  <c r="K238" i="1"/>
  <c r="N238" i="1" s="1"/>
  <c r="K239" i="1"/>
  <c r="N239" i="1" s="1"/>
  <c r="K240" i="1"/>
  <c r="N240" i="1" s="1"/>
  <c r="K241" i="1"/>
  <c r="N241" i="1" s="1"/>
  <c r="K242" i="1"/>
  <c r="N242" i="1" s="1"/>
  <c r="K243" i="1"/>
  <c r="N243" i="1" s="1"/>
  <c r="K244" i="1"/>
  <c r="N244" i="1" s="1"/>
  <c r="K245" i="1"/>
  <c r="N245" i="1" s="1"/>
  <c r="K246" i="1"/>
  <c r="N246" i="1" s="1"/>
  <c r="K247" i="1"/>
  <c r="N247" i="1" s="1"/>
  <c r="K248" i="1"/>
  <c r="N248" i="1" s="1"/>
  <c r="K249" i="1"/>
  <c r="N249" i="1" s="1"/>
  <c r="K250" i="1"/>
  <c r="N250" i="1" s="1"/>
  <c r="K251" i="1"/>
  <c r="N251" i="1" s="1"/>
  <c r="K252" i="1"/>
  <c r="N252" i="1" s="1"/>
  <c r="K253" i="1"/>
  <c r="N253" i="1" s="1"/>
  <c r="K254" i="1"/>
  <c r="N254" i="1" s="1"/>
  <c r="K255" i="1"/>
  <c r="N255" i="1" s="1"/>
  <c r="K256" i="1"/>
  <c r="N256" i="1" s="1"/>
  <c r="K257" i="1"/>
  <c r="K258" i="1"/>
  <c r="N258" i="1" s="1"/>
  <c r="K259" i="1"/>
  <c r="N259" i="1" s="1"/>
  <c r="K260" i="1"/>
  <c r="N260" i="1" s="1"/>
  <c r="K261" i="1"/>
  <c r="N261" i="1" s="1"/>
  <c r="K262" i="1"/>
  <c r="N262" i="1" s="1"/>
  <c r="K263" i="1"/>
  <c r="N263" i="1" s="1"/>
  <c r="K264" i="1"/>
  <c r="N264" i="1" s="1"/>
  <c r="K265" i="1"/>
  <c r="N265" i="1" s="1"/>
  <c r="K266" i="1"/>
  <c r="N266" i="1" s="1"/>
  <c r="K267" i="1"/>
  <c r="N267" i="1" s="1"/>
  <c r="K268" i="1"/>
  <c r="K269" i="1"/>
  <c r="N269" i="1" s="1"/>
  <c r="K270" i="1"/>
  <c r="N270" i="1" s="1"/>
  <c r="K271" i="1"/>
  <c r="N271" i="1" s="1"/>
  <c r="K272" i="1"/>
  <c r="N272" i="1" s="1"/>
  <c r="K273" i="1"/>
  <c r="K274" i="1"/>
  <c r="N274" i="1" s="1"/>
  <c r="K275" i="1"/>
  <c r="N275" i="1" s="1"/>
  <c r="K276" i="1"/>
  <c r="N276" i="1" s="1"/>
  <c r="K277" i="1"/>
  <c r="N277" i="1" s="1"/>
  <c r="K278" i="1"/>
  <c r="N278" i="1" s="1"/>
  <c r="K279" i="1"/>
  <c r="N279" i="1" s="1"/>
  <c r="K280" i="1"/>
  <c r="N280" i="1" s="1"/>
  <c r="K281" i="1"/>
  <c r="N281" i="1" s="1"/>
  <c r="K282" i="1"/>
  <c r="N282" i="1" s="1"/>
  <c r="K283" i="1"/>
  <c r="N283" i="1" s="1"/>
  <c r="K284" i="1"/>
  <c r="K285" i="1"/>
  <c r="N285" i="1" s="1"/>
  <c r="K286" i="1"/>
  <c r="N286" i="1" s="1"/>
  <c r="K287" i="1"/>
  <c r="N287" i="1" s="1"/>
  <c r="K288" i="1"/>
  <c r="N288" i="1" s="1"/>
  <c r="K289" i="1"/>
  <c r="K290" i="1"/>
  <c r="N290" i="1" s="1"/>
  <c r="K291" i="1"/>
  <c r="N291" i="1" s="1"/>
  <c r="K292" i="1"/>
  <c r="N292" i="1" s="1"/>
  <c r="K293" i="1"/>
  <c r="N293" i="1" s="1"/>
  <c r="K294" i="1"/>
  <c r="N294" i="1" s="1"/>
  <c r="K295" i="1"/>
  <c r="N295" i="1" s="1"/>
  <c r="K296" i="1"/>
  <c r="N296" i="1" s="1"/>
  <c r="K297" i="1"/>
  <c r="N297" i="1" s="1"/>
  <c r="K298" i="1"/>
  <c r="N298" i="1" s="1"/>
  <c r="K299" i="1"/>
  <c r="N299" i="1" s="1"/>
  <c r="K300" i="1"/>
  <c r="K301" i="1"/>
  <c r="N301" i="1" s="1"/>
  <c r="K302" i="1"/>
  <c r="N302" i="1" s="1"/>
  <c r="K303" i="1"/>
  <c r="N303" i="1" s="1"/>
  <c r="K304" i="1"/>
  <c r="N304" i="1" s="1"/>
  <c r="K305" i="1"/>
  <c r="K306" i="1"/>
  <c r="N306" i="1" s="1"/>
  <c r="K307" i="1"/>
  <c r="N307" i="1" s="1"/>
  <c r="K308" i="1"/>
  <c r="N308" i="1" s="1"/>
  <c r="K309" i="1"/>
  <c r="N309" i="1" s="1"/>
  <c r="K310" i="1"/>
  <c r="N310" i="1" s="1"/>
  <c r="K311" i="1"/>
  <c r="N311" i="1" s="1"/>
  <c r="K312" i="1"/>
  <c r="N312" i="1" s="1"/>
  <c r="K313" i="1"/>
  <c r="N313" i="1" s="1"/>
  <c r="K314" i="1"/>
  <c r="N314" i="1" s="1"/>
  <c r="K315" i="1"/>
  <c r="N315" i="1" s="1"/>
  <c r="K316" i="1"/>
  <c r="K317" i="1"/>
  <c r="N317" i="1" s="1"/>
  <c r="K318" i="1"/>
  <c r="N318" i="1" s="1"/>
  <c r="K319" i="1"/>
  <c r="N319" i="1" s="1"/>
  <c r="K320" i="1"/>
  <c r="N320" i="1" s="1"/>
  <c r="K321" i="1"/>
  <c r="K322" i="1"/>
  <c r="N322" i="1" s="1"/>
  <c r="K323" i="1"/>
  <c r="N323" i="1" s="1"/>
  <c r="K324" i="1"/>
  <c r="N324" i="1" s="1"/>
  <c r="K325" i="1"/>
  <c r="N325" i="1" s="1"/>
  <c r="K326" i="1"/>
  <c r="N326" i="1" s="1"/>
  <c r="K327" i="1"/>
  <c r="N327" i="1" s="1"/>
  <c r="K328" i="1"/>
  <c r="N328" i="1" s="1"/>
  <c r="K329" i="1"/>
  <c r="N329" i="1" s="1"/>
  <c r="K330" i="1"/>
  <c r="N330" i="1" s="1"/>
  <c r="K331" i="1"/>
  <c r="N331" i="1" s="1"/>
  <c r="K332" i="1"/>
  <c r="K333" i="1"/>
  <c r="N333" i="1" s="1"/>
  <c r="K334" i="1"/>
  <c r="N334" i="1" s="1"/>
  <c r="K335" i="1"/>
  <c r="N335" i="1" s="1"/>
  <c r="K336" i="1"/>
  <c r="N336" i="1" s="1"/>
  <c r="K337" i="1"/>
  <c r="K338" i="1"/>
  <c r="N338" i="1" s="1"/>
  <c r="K339" i="1"/>
  <c r="N339" i="1" s="1"/>
  <c r="K340" i="1"/>
  <c r="N340" i="1" s="1"/>
  <c r="K341" i="1"/>
  <c r="N341" i="1" s="1"/>
  <c r="K342" i="1"/>
  <c r="N342" i="1" s="1"/>
  <c r="K343" i="1"/>
  <c r="N343" i="1" s="1"/>
  <c r="K344" i="1"/>
  <c r="N344" i="1" s="1"/>
  <c r="K345" i="1"/>
  <c r="N345" i="1" s="1"/>
  <c r="K346" i="1"/>
  <c r="N346" i="1" s="1"/>
  <c r="K347" i="1"/>
  <c r="N347" i="1" s="1"/>
  <c r="K348" i="1"/>
  <c r="K349" i="1"/>
  <c r="N349" i="1" s="1"/>
  <c r="K350" i="1"/>
  <c r="N350" i="1" s="1"/>
  <c r="K351" i="1"/>
  <c r="N351" i="1" s="1"/>
  <c r="K352" i="1"/>
  <c r="N352" i="1" s="1"/>
  <c r="K353" i="1"/>
  <c r="K354" i="1"/>
  <c r="N354" i="1" s="1"/>
  <c r="K355" i="1"/>
  <c r="N355" i="1" s="1"/>
  <c r="K356" i="1"/>
  <c r="N356" i="1" s="1"/>
  <c r="K357" i="1"/>
  <c r="N357" i="1" s="1"/>
  <c r="K358" i="1"/>
  <c r="N358" i="1" s="1"/>
  <c r="K359" i="1"/>
  <c r="N359" i="1" s="1"/>
  <c r="K360" i="1"/>
  <c r="N360" i="1" s="1"/>
  <c r="K361" i="1"/>
  <c r="N361" i="1" s="1"/>
  <c r="K362" i="1"/>
  <c r="N362" i="1" s="1"/>
  <c r="K363" i="1"/>
  <c r="N363" i="1" s="1"/>
  <c r="K364" i="1"/>
  <c r="K365" i="1"/>
  <c r="N365" i="1" s="1"/>
  <c r="K366" i="1"/>
  <c r="N366" i="1" s="1"/>
  <c r="K367" i="1"/>
  <c r="N367" i="1" s="1"/>
  <c r="K368" i="1"/>
  <c r="N368" i="1" s="1"/>
  <c r="K369" i="1"/>
  <c r="K370" i="1"/>
  <c r="N370" i="1" s="1"/>
  <c r="K371" i="1"/>
  <c r="N371" i="1" s="1"/>
  <c r="K372" i="1"/>
  <c r="N372" i="1" s="1"/>
  <c r="K373" i="1"/>
  <c r="N373" i="1" s="1"/>
  <c r="K374" i="1"/>
  <c r="N374" i="1" s="1"/>
  <c r="K375" i="1"/>
  <c r="N375" i="1" s="1"/>
  <c r="K376" i="1"/>
  <c r="N376" i="1" s="1"/>
  <c r="K377" i="1"/>
  <c r="N377" i="1" s="1"/>
  <c r="K378" i="1"/>
  <c r="N378" i="1" s="1"/>
  <c r="K379" i="1"/>
  <c r="N379" i="1" s="1"/>
  <c r="K380" i="1"/>
  <c r="K381" i="1"/>
  <c r="N381" i="1" s="1"/>
  <c r="K382" i="1"/>
  <c r="N382" i="1" s="1"/>
  <c r="K383" i="1"/>
  <c r="N383" i="1" s="1"/>
  <c r="K384" i="1"/>
  <c r="N384" i="1" s="1"/>
  <c r="K385" i="1"/>
  <c r="K386" i="1"/>
  <c r="N386" i="1" s="1"/>
  <c r="K387" i="1"/>
  <c r="N387" i="1" s="1"/>
  <c r="K388" i="1"/>
  <c r="N388" i="1" s="1"/>
  <c r="K389" i="1"/>
  <c r="N389" i="1" s="1"/>
  <c r="K390" i="1"/>
  <c r="N390" i="1" s="1"/>
  <c r="K391" i="1"/>
  <c r="N391" i="1" s="1"/>
  <c r="K392" i="1"/>
  <c r="N392" i="1" s="1"/>
  <c r="K393" i="1"/>
  <c r="N393" i="1" s="1"/>
  <c r="K394" i="1"/>
  <c r="N394" i="1" s="1"/>
  <c r="K395" i="1"/>
  <c r="N395" i="1" s="1"/>
  <c r="K396" i="1"/>
  <c r="K397" i="1"/>
  <c r="N397" i="1" s="1"/>
  <c r="K398" i="1"/>
  <c r="N398" i="1" s="1"/>
  <c r="K399" i="1"/>
  <c r="N399" i="1" s="1"/>
  <c r="K400" i="1"/>
  <c r="N400" i="1" s="1"/>
  <c r="K401" i="1"/>
  <c r="K402" i="1"/>
  <c r="N402" i="1" s="1"/>
  <c r="K403" i="1"/>
  <c r="N403" i="1" s="1"/>
  <c r="K404" i="1"/>
  <c r="N404" i="1" s="1"/>
  <c r="K405" i="1"/>
  <c r="N405" i="1" s="1"/>
  <c r="K406" i="1"/>
  <c r="N406" i="1" s="1"/>
  <c r="K407" i="1"/>
  <c r="N407" i="1" s="1"/>
  <c r="K408" i="1"/>
  <c r="N408" i="1" s="1"/>
  <c r="K409" i="1"/>
  <c r="N409" i="1" s="1"/>
  <c r="K410" i="1"/>
  <c r="N410" i="1" s="1"/>
  <c r="K411" i="1"/>
  <c r="N411" i="1" s="1"/>
  <c r="K412" i="1"/>
  <c r="K413" i="1"/>
  <c r="N413" i="1" s="1"/>
  <c r="K414" i="1"/>
  <c r="N414" i="1" s="1"/>
  <c r="K415" i="1"/>
  <c r="N415" i="1" s="1"/>
  <c r="K416" i="1"/>
  <c r="N416" i="1" s="1"/>
  <c r="K417" i="1"/>
  <c r="K418" i="1"/>
  <c r="N418" i="1" s="1"/>
  <c r="K419" i="1"/>
  <c r="N419" i="1" s="1"/>
  <c r="K420" i="1"/>
  <c r="N420" i="1" s="1"/>
  <c r="K421" i="1"/>
  <c r="N421" i="1" s="1"/>
  <c r="K422" i="1"/>
  <c r="N422" i="1" s="1"/>
  <c r="K423" i="1"/>
  <c r="N423" i="1" s="1"/>
  <c r="K424" i="1"/>
  <c r="N424" i="1" s="1"/>
  <c r="K425" i="1"/>
  <c r="N425" i="1" s="1"/>
  <c r="K426" i="1"/>
  <c r="N426" i="1" s="1"/>
  <c r="K427" i="1"/>
  <c r="N427" i="1" s="1"/>
  <c r="K428" i="1"/>
  <c r="K429" i="1"/>
  <c r="N429" i="1" s="1"/>
  <c r="K430" i="1"/>
  <c r="N430" i="1" s="1"/>
  <c r="K431" i="1"/>
  <c r="N431" i="1" s="1"/>
  <c r="K432" i="1"/>
  <c r="N432" i="1" s="1"/>
  <c r="K433" i="1"/>
  <c r="K434" i="1"/>
  <c r="N434" i="1" s="1"/>
  <c r="K435" i="1"/>
  <c r="N435" i="1" s="1"/>
  <c r="K436" i="1"/>
  <c r="N436" i="1" s="1"/>
  <c r="K437" i="1"/>
  <c r="N437" i="1" s="1"/>
  <c r="K438" i="1"/>
  <c r="N438" i="1" s="1"/>
  <c r="K439" i="1"/>
  <c r="N439" i="1" s="1"/>
  <c r="K440" i="1"/>
  <c r="N440" i="1" s="1"/>
  <c r="K441" i="1"/>
  <c r="N441" i="1" s="1"/>
  <c r="K442" i="1"/>
  <c r="N442" i="1" s="1"/>
  <c r="K443" i="1"/>
  <c r="N443" i="1" s="1"/>
  <c r="K444" i="1"/>
  <c r="K445" i="1"/>
  <c r="N445" i="1" s="1"/>
  <c r="K446" i="1"/>
  <c r="N446" i="1" s="1"/>
  <c r="K447" i="1"/>
  <c r="N447" i="1" s="1"/>
  <c r="K448" i="1"/>
  <c r="N448" i="1" s="1"/>
  <c r="K449" i="1"/>
  <c r="K450" i="1"/>
  <c r="N450" i="1" s="1"/>
  <c r="K451" i="1"/>
  <c r="N451" i="1" s="1"/>
  <c r="K452" i="1"/>
  <c r="N452" i="1" s="1"/>
  <c r="K453" i="1"/>
  <c r="N453" i="1" s="1"/>
  <c r="K454" i="1"/>
  <c r="N454" i="1" s="1"/>
  <c r="K455" i="1"/>
  <c r="N455" i="1" s="1"/>
  <c r="K456" i="1"/>
  <c r="N456" i="1" s="1"/>
  <c r="K457" i="1"/>
  <c r="N457" i="1" s="1"/>
  <c r="K458" i="1"/>
  <c r="N458" i="1" s="1"/>
  <c r="K459" i="1"/>
  <c r="N459" i="1" s="1"/>
  <c r="K460" i="1"/>
  <c r="N460" i="1" s="1"/>
  <c r="K461" i="1"/>
  <c r="N461" i="1" s="1"/>
  <c r="K462" i="1"/>
  <c r="N462" i="1" s="1"/>
  <c r="K463" i="1"/>
  <c r="N463" i="1" s="1"/>
  <c r="K464" i="1"/>
  <c r="N464" i="1" s="1"/>
  <c r="K465" i="1"/>
  <c r="N465" i="1" s="1"/>
  <c r="K466" i="1"/>
  <c r="N466" i="1" s="1"/>
  <c r="K467" i="1"/>
  <c r="N467" i="1" s="1"/>
  <c r="K468" i="1"/>
  <c r="N468" i="1" s="1"/>
  <c r="K469" i="1"/>
  <c r="N469" i="1" s="1"/>
  <c r="K470" i="1"/>
  <c r="N470" i="1" s="1"/>
  <c r="K471" i="1"/>
  <c r="N471" i="1" s="1"/>
  <c r="K472" i="1"/>
  <c r="N472" i="1" s="1"/>
  <c r="K473" i="1"/>
  <c r="N473" i="1" s="1"/>
  <c r="K474" i="1"/>
  <c r="N474" i="1" s="1"/>
  <c r="K475" i="1"/>
  <c r="N475" i="1" s="1"/>
  <c r="K476" i="1"/>
  <c r="N476" i="1" s="1"/>
  <c r="K477" i="1"/>
  <c r="N477" i="1" s="1"/>
  <c r="K478" i="1"/>
  <c r="N478" i="1" s="1"/>
  <c r="K479" i="1"/>
  <c r="N479" i="1" s="1"/>
  <c r="K480" i="1"/>
  <c r="N480" i="1" s="1"/>
  <c r="K481" i="1"/>
  <c r="N481" i="1" s="1"/>
  <c r="K482" i="1"/>
  <c r="N482" i="1" s="1"/>
  <c r="K483" i="1"/>
  <c r="N483" i="1" s="1"/>
  <c r="K23" i="1"/>
  <c r="N23" i="1" s="1"/>
  <c r="O2" i="1"/>
  <c r="M484" i="1"/>
  <c r="O484" i="1" l="1"/>
  <c r="M488" i="1" s="1"/>
</calcChain>
</file>

<file path=xl/sharedStrings.xml><?xml version="1.0" encoding="utf-8"?>
<sst xmlns="http://schemas.openxmlformats.org/spreadsheetml/2006/main" count="1727" uniqueCount="690">
  <si>
    <t>N° Partita</t>
  </si>
  <si>
    <t>N° Documento</t>
  </si>
  <si>
    <t>Alfa documento</t>
  </si>
  <si>
    <t>Data Documento</t>
  </si>
  <si>
    <t>Importo Documento</t>
  </si>
  <si>
    <t>Data Registrazione</t>
  </si>
  <si>
    <t>Codice C/F</t>
  </si>
  <si>
    <t>Descrizione C/F</t>
  </si>
  <si>
    <t>Importo Scadenza</t>
  </si>
  <si>
    <t>Data Scadenza</t>
  </si>
  <si>
    <t>Data Pagamento</t>
  </si>
  <si>
    <t>Importo Pagato</t>
  </si>
  <si>
    <t>Giorni dalla scadenza</t>
  </si>
  <si>
    <t>Totale Numeratore Riga</t>
  </si>
  <si>
    <t>GG</t>
  </si>
  <si>
    <t>Indicatore tempestività pagamenti=</t>
  </si>
  <si>
    <t>Data Protocollo</t>
  </si>
  <si>
    <t>2017/000006/A</t>
  </si>
  <si>
    <t>A</t>
  </si>
  <si>
    <t>0000000029</t>
  </si>
  <si>
    <t>FARMACIA CALZOLARI DI CALZOLARI LUCIA</t>
  </si>
  <si>
    <t>2017/000007/A</t>
  </si>
  <si>
    <t>2017/000023</t>
  </si>
  <si>
    <t>0000000032</t>
  </si>
  <si>
    <t>SCHIAVO GIULIO DISTRIBUTORE CARBURANTI ENI</t>
  </si>
  <si>
    <t>2017/000114/07</t>
  </si>
  <si>
    <t>07</t>
  </si>
  <si>
    <t>0000000033</t>
  </si>
  <si>
    <t>ASCOM FORMAZIONE E SERVIZI SRL</t>
  </si>
  <si>
    <t>2017/000124</t>
  </si>
  <si>
    <t>0000000011</t>
  </si>
  <si>
    <t>TORREFAZIONE CAFFE' BONTADI SRL</t>
  </si>
  <si>
    <t>2017/000150</t>
  </si>
  <si>
    <t>0000000001</t>
  </si>
  <si>
    <t>Farmacia San Giorgio</t>
  </si>
  <si>
    <t>2017/000270</t>
  </si>
  <si>
    <t>0000000054</t>
  </si>
  <si>
    <t>CESARINO FIORISTA SAS</t>
  </si>
  <si>
    <t>2017/000372</t>
  </si>
  <si>
    <t>0000000079</t>
  </si>
  <si>
    <t>PRONTOGAS SNC</t>
  </si>
  <si>
    <t>2017/000402</t>
  </si>
  <si>
    <t>0000000008</t>
  </si>
  <si>
    <t>PANIFICIO BETTIO SNC</t>
  </si>
  <si>
    <t>2017/000410</t>
  </si>
  <si>
    <t>0000000006</t>
  </si>
  <si>
    <t>HC SOLUTIONS SRL</t>
  </si>
  <si>
    <t>2017/000852/2017</t>
  </si>
  <si>
    <t>2017</t>
  </si>
  <si>
    <t>0000000074</t>
  </si>
  <si>
    <t>PRINT HOUSE S.N.C.</t>
  </si>
  <si>
    <t>2017/001532</t>
  </si>
  <si>
    <t>0000000016</t>
  </si>
  <si>
    <t>ELETTROTECNICA O. MAJONI DI OSVALDO MAJONI</t>
  </si>
  <si>
    <t>2017/001917</t>
  </si>
  <si>
    <t>0000000002</t>
  </si>
  <si>
    <t>Softwareuno Ins Srl</t>
  </si>
  <si>
    <t>2017/001976</t>
  </si>
  <si>
    <t>0000000037</t>
  </si>
  <si>
    <t>DITTA CAMILLO FASOLO E C. s.a.s.</t>
  </si>
  <si>
    <t>2017/002243</t>
  </si>
  <si>
    <t>0000000009</t>
  </si>
  <si>
    <t>LAVANDERIA INDUSTRIALE SOLIGO SRL</t>
  </si>
  <si>
    <t>2017/002994/10</t>
  </si>
  <si>
    <t>10</t>
  </si>
  <si>
    <t>0000000013</t>
  </si>
  <si>
    <t>LA COOPERATIVA DI CORTINA SOC. COOP.</t>
  </si>
  <si>
    <t>2017/002995/10</t>
  </si>
  <si>
    <t>2017/002996/10</t>
  </si>
  <si>
    <t>2017/004161/FT</t>
  </si>
  <si>
    <t>FT</t>
  </si>
  <si>
    <t>0000000005</t>
  </si>
  <si>
    <t>CENTRO STUDI AZIENDALI SRL</t>
  </si>
  <si>
    <t>2017/006497/6</t>
  </si>
  <si>
    <t>6</t>
  </si>
  <si>
    <t>0000000078</t>
  </si>
  <si>
    <t>ACIL SRL</t>
  </si>
  <si>
    <t>2017/014206/I</t>
  </si>
  <si>
    <t>I</t>
  </si>
  <si>
    <t>0000000004</t>
  </si>
  <si>
    <t>MARR SPA</t>
  </si>
  <si>
    <t>2017/042857/1</t>
  </si>
  <si>
    <t>1</t>
  </si>
  <si>
    <t>0000000010</t>
  </si>
  <si>
    <t>LATTEBUSCHE SOC. COOP. AGR.</t>
  </si>
  <si>
    <t>2017/044150/V6</t>
  </si>
  <si>
    <t>V6</t>
  </si>
  <si>
    <t>0000000028</t>
  </si>
  <si>
    <t>GLOBAL POWER SPA</t>
  </si>
  <si>
    <t>2017/063819</t>
  </si>
  <si>
    <t>0000000031</t>
  </si>
  <si>
    <t>M. GUARNIER S.P.A.</t>
  </si>
  <si>
    <t>2017/063820/M07</t>
  </si>
  <si>
    <t>M07</t>
  </si>
  <si>
    <t>2017/103020/17/110</t>
  </si>
  <si>
    <t>17/110</t>
  </si>
  <si>
    <t>0000000026</t>
  </si>
  <si>
    <t>ELETTROVENETA SPA</t>
  </si>
  <si>
    <t>2017/147949/V0</t>
  </si>
  <si>
    <t>V0</t>
  </si>
  <si>
    <t>2017/17459127</t>
  </si>
  <si>
    <t>0000000080</t>
  </si>
  <si>
    <t>LEASEPLAN ITALIA SPA</t>
  </si>
  <si>
    <t>2017/17459128</t>
  </si>
  <si>
    <t>2017/17465168</t>
  </si>
  <si>
    <t>2017/86454613</t>
  </si>
  <si>
    <t>0000000030</t>
  </si>
  <si>
    <t>PAUL HARTMANN SPA</t>
  </si>
  <si>
    <t>2017/86454614</t>
  </si>
  <si>
    <t>2018/000001</t>
  </si>
  <si>
    <t>0000000103</t>
  </si>
  <si>
    <t>AZIMUTH SRL</t>
  </si>
  <si>
    <t>2018/000001/A</t>
  </si>
  <si>
    <t>2018/000001/Z</t>
  </si>
  <si>
    <t>Z</t>
  </si>
  <si>
    <t>2018/000002</t>
  </si>
  <si>
    <t>0000000025</t>
  </si>
  <si>
    <t>SANITAS di Dr. Susanna Gianighian</t>
  </si>
  <si>
    <t>2018/000002/A</t>
  </si>
  <si>
    <t>2018/000003</t>
  </si>
  <si>
    <t>2018/000003/A</t>
  </si>
  <si>
    <t>2018/000004</t>
  </si>
  <si>
    <t>2018/000004/ME</t>
  </si>
  <si>
    <t>ME</t>
  </si>
  <si>
    <t>0000000100</t>
  </si>
  <si>
    <t>EDITRICE DAPERO</t>
  </si>
  <si>
    <t>2018/000004/Z</t>
  </si>
  <si>
    <t>2018/000005</t>
  </si>
  <si>
    <t>0000000097</t>
  </si>
  <si>
    <t>FARMACIA SAN GIORGIO SRL</t>
  </si>
  <si>
    <t>2018/000005/A</t>
  </si>
  <si>
    <t>2018/000006</t>
  </si>
  <si>
    <t>0000000117</t>
  </si>
  <si>
    <t>MENARDI BRUNO</t>
  </si>
  <si>
    <t>0000000072</t>
  </si>
  <si>
    <t>METALOGOS S.C.</t>
  </si>
  <si>
    <t>2018/000006/FVI</t>
  </si>
  <si>
    <t>FVI</t>
  </si>
  <si>
    <t>0000000105</t>
  </si>
  <si>
    <t>LANCEDELLI FLAVIO</t>
  </si>
  <si>
    <t>2018/000007</t>
  </si>
  <si>
    <t>0000000086</t>
  </si>
  <si>
    <t>LUMINA SNC</t>
  </si>
  <si>
    <t>2018/000008/Z</t>
  </si>
  <si>
    <t>2018/000009</t>
  </si>
  <si>
    <t>2018/000010/1364</t>
  </si>
  <si>
    <t>1364</t>
  </si>
  <si>
    <t>2018/000010/970</t>
  </si>
  <si>
    <t>970</t>
  </si>
  <si>
    <t>2018/000010/971</t>
  </si>
  <si>
    <t>971</t>
  </si>
  <si>
    <t>2018/000011</t>
  </si>
  <si>
    <t>2018/000012/2018</t>
  </si>
  <si>
    <t>2018</t>
  </si>
  <si>
    <t>2018/000012/85</t>
  </si>
  <si>
    <t>85</t>
  </si>
  <si>
    <t>2018/000013</t>
  </si>
  <si>
    <t>0000000036</t>
  </si>
  <si>
    <t>IMPRESA SERVIZI AMBIENTALI srl</t>
  </si>
  <si>
    <t>2018/000014</t>
  </si>
  <si>
    <t>2018/000016</t>
  </si>
  <si>
    <t>0000000099</t>
  </si>
  <si>
    <t>EL FOURO DI</t>
  </si>
  <si>
    <t>0000000068</t>
  </si>
  <si>
    <t>ACAIA LAVIO SRL</t>
  </si>
  <si>
    <t>2018/000016/2018</t>
  </si>
  <si>
    <t>2018/000016/ME</t>
  </si>
  <si>
    <t>2018/000018</t>
  </si>
  <si>
    <t>0000000017</t>
  </si>
  <si>
    <t>CIMAGOGNA SNC</t>
  </si>
  <si>
    <t>2018/000019</t>
  </si>
  <si>
    <t>0000000107</t>
  </si>
  <si>
    <t>PASTICCERIA GHEDINA ANDREA SAS</t>
  </si>
  <si>
    <t>2018/000020</t>
  </si>
  <si>
    <t>2018/000022</t>
  </si>
  <si>
    <t>2018/000026</t>
  </si>
  <si>
    <t>0000000118</t>
  </si>
  <si>
    <t>FALEGNAMERIA POMPANIN</t>
  </si>
  <si>
    <t>2018/000026/2018</t>
  </si>
  <si>
    <t>0000000019</t>
  </si>
  <si>
    <t>SMA SERVICE SRL</t>
  </si>
  <si>
    <t>2018/000029</t>
  </si>
  <si>
    <t>2018/000031</t>
  </si>
  <si>
    <t>0000000015</t>
  </si>
  <si>
    <t>R.C.SAS</t>
  </si>
  <si>
    <t>2018/000031/2018</t>
  </si>
  <si>
    <t>0000000083</t>
  </si>
  <si>
    <t>ANGIOLINI ENZO laboratorio di architettura</t>
  </si>
  <si>
    <t>2018/000032</t>
  </si>
  <si>
    <t>2018/000034</t>
  </si>
  <si>
    <t>0000000076</t>
  </si>
  <si>
    <t>LACEDELLI &amp; C SNC</t>
  </si>
  <si>
    <t>2018/000036</t>
  </si>
  <si>
    <t>2018/000037</t>
  </si>
  <si>
    <t>0000000120</t>
  </si>
  <si>
    <t>CORTINA FLOOR</t>
  </si>
  <si>
    <t>2018/000038</t>
  </si>
  <si>
    <t>2018/000043/2018</t>
  </si>
  <si>
    <t>0000000077</t>
  </si>
  <si>
    <t>SARTORI ELISABETTA</t>
  </si>
  <si>
    <t>2018/000044</t>
  </si>
  <si>
    <t>2018/000047/2018</t>
  </si>
  <si>
    <t>2018/000049</t>
  </si>
  <si>
    <t>0000000129</t>
  </si>
  <si>
    <t>DBF S.A.S.</t>
  </si>
  <si>
    <t>2018/000054/2018</t>
  </si>
  <si>
    <t>2018/000056</t>
  </si>
  <si>
    <t>2018/000060</t>
  </si>
  <si>
    <t>2018/000065/01</t>
  </si>
  <si>
    <t>01</t>
  </si>
  <si>
    <t>0000000091</t>
  </si>
  <si>
    <t>FONTANELLA ALDO &amp; FIGLI SAS</t>
  </si>
  <si>
    <t>2018/000066</t>
  </si>
  <si>
    <t>0000000108</t>
  </si>
  <si>
    <t>RISTORANTE TIVOLI SNC</t>
  </si>
  <si>
    <t>2018/000067</t>
  </si>
  <si>
    <t>2018/000068</t>
  </si>
  <si>
    <t>0000000109</t>
  </si>
  <si>
    <t>STAYINCORTINA SRL</t>
  </si>
  <si>
    <t>2018/000069</t>
  </si>
  <si>
    <t>0000000082</t>
  </si>
  <si>
    <t>ASSOCIAZIONE CENTRO DI PSICOL. E PSITERP FUNZIONALE -ISTIT.F</t>
  </si>
  <si>
    <t>2018/000069/2018</t>
  </si>
  <si>
    <t>2018/000074/2018</t>
  </si>
  <si>
    <t>2018/000075/A/2018</t>
  </si>
  <si>
    <t>A/2018</t>
  </si>
  <si>
    <t>0000000024</t>
  </si>
  <si>
    <t>DEVER SRL</t>
  </si>
  <si>
    <t>2018/000076</t>
  </si>
  <si>
    <t>0000000110</t>
  </si>
  <si>
    <t>CHENOP SRL</t>
  </si>
  <si>
    <t>2018/000076/A/2018</t>
  </si>
  <si>
    <t>2018/000082</t>
  </si>
  <si>
    <t>2018/000083</t>
  </si>
  <si>
    <t>2018/000084</t>
  </si>
  <si>
    <t>2018/000085</t>
  </si>
  <si>
    <t>2018/000086</t>
  </si>
  <si>
    <t>0000000112</t>
  </si>
  <si>
    <t>RA STUA SRL</t>
  </si>
  <si>
    <t>2018/000086/2018</t>
  </si>
  <si>
    <t>2018/000092/C</t>
  </si>
  <si>
    <t>C</t>
  </si>
  <si>
    <t>0000000125</t>
  </si>
  <si>
    <t>I FABBRI ZARDINI MARCO E RENZO SNC</t>
  </si>
  <si>
    <t>2018/000097</t>
  </si>
  <si>
    <t>2018/000099</t>
  </si>
  <si>
    <t>2018/000106</t>
  </si>
  <si>
    <t>2018/000106/18</t>
  </si>
  <si>
    <t>18</t>
  </si>
  <si>
    <t>0000000115</t>
  </si>
  <si>
    <t>ERGOTEK S.R.L.</t>
  </si>
  <si>
    <t>2018/000107/18</t>
  </si>
  <si>
    <t>2018/000108</t>
  </si>
  <si>
    <t>0000000128</t>
  </si>
  <si>
    <t>C&amp;G CARTONGESSO SNC</t>
  </si>
  <si>
    <t>2018/000108/2018</t>
  </si>
  <si>
    <t>0000000116</t>
  </si>
  <si>
    <t>SOCIETA' INFORMATICA TERRITORIALE S.R.L.</t>
  </si>
  <si>
    <t>2018/000113</t>
  </si>
  <si>
    <t>2018/000118/2018</t>
  </si>
  <si>
    <t>2018/000119/V3</t>
  </si>
  <si>
    <t>V3</t>
  </si>
  <si>
    <t>2018/000120/18</t>
  </si>
  <si>
    <t>2018/000120/V3</t>
  </si>
  <si>
    <t>2018/000121</t>
  </si>
  <si>
    <t>2018/000121/V3</t>
  </si>
  <si>
    <t>2018/000123</t>
  </si>
  <si>
    <t>2018/000128</t>
  </si>
  <si>
    <t>2018/000129/V3</t>
  </si>
  <si>
    <t>2018/000131/V3</t>
  </si>
  <si>
    <t>2018/000138/18</t>
  </si>
  <si>
    <t>2018/000139</t>
  </si>
  <si>
    <t>0000000106</t>
  </si>
  <si>
    <t>SERVIZI AMPEZZO UNIPERSONALE SRL</t>
  </si>
  <si>
    <t>2018/000140/18</t>
  </si>
  <si>
    <t>2018/000145</t>
  </si>
  <si>
    <t>0000000093</t>
  </si>
  <si>
    <t>A &amp; A IMPIANTI CORTINA SNC</t>
  </si>
  <si>
    <t>2018/000147</t>
  </si>
  <si>
    <t>2018/000147/2018</t>
  </si>
  <si>
    <t>2018/000156</t>
  </si>
  <si>
    <t>2018/000164</t>
  </si>
  <si>
    <t>2018/000166</t>
  </si>
  <si>
    <t>2018/000169</t>
  </si>
  <si>
    <t>2018/000178/18</t>
  </si>
  <si>
    <t>0000000064</t>
  </si>
  <si>
    <t>COTONIERA FACCHINI S.R.L.</t>
  </si>
  <si>
    <t>2018/000179</t>
  </si>
  <si>
    <t>2018/000184/10</t>
  </si>
  <si>
    <t>2018/000185/10</t>
  </si>
  <si>
    <t>2018/000186/2018</t>
  </si>
  <si>
    <t>2018/000187/2018</t>
  </si>
  <si>
    <t>2018/000188/2018</t>
  </si>
  <si>
    <t>2018/000190/2018</t>
  </si>
  <si>
    <t>2018/000194</t>
  </si>
  <si>
    <t>2018/000198</t>
  </si>
  <si>
    <t>2018/000205</t>
  </si>
  <si>
    <t>2018/000206</t>
  </si>
  <si>
    <t>2018/000213/2018</t>
  </si>
  <si>
    <t>0000000095</t>
  </si>
  <si>
    <t>EURO INFORMATICA SPA</t>
  </si>
  <si>
    <t>2018/000215</t>
  </si>
  <si>
    <t>2018/000217/FVI</t>
  </si>
  <si>
    <t>2018/000218</t>
  </si>
  <si>
    <t>2018/000224</t>
  </si>
  <si>
    <t>2018/000225/A</t>
  </si>
  <si>
    <t>0000000023</t>
  </si>
  <si>
    <t>TRE CI SRL</t>
  </si>
  <si>
    <t>2018/000248/2018</t>
  </si>
  <si>
    <t>2018/000251</t>
  </si>
  <si>
    <t>2018/000258</t>
  </si>
  <si>
    <t>2018/000260/18</t>
  </si>
  <si>
    <t>0000000131</t>
  </si>
  <si>
    <t>CLIMA CENTER S.N.C.</t>
  </si>
  <si>
    <t>2018/000272</t>
  </si>
  <si>
    <t>2018/000280/FAD/VD</t>
  </si>
  <si>
    <t>FAD/VD</t>
  </si>
  <si>
    <t>2018/000283</t>
  </si>
  <si>
    <t>0000000121</t>
  </si>
  <si>
    <t>COSTRUZIONI DAL PONT S.P.A.</t>
  </si>
  <si>
    <t>2018/000285</t>
  </si>
  <si>
    <t>2018/000293/FT</t>
  </si>
  <si>
    <t>2018/000298</t>
  </si>
  <si>
    <t>2018/000302</t>
  </si>
  <si>
    <t>0000000089</t>
  </si>
  <si>
    <t>DANDREA WALTER</t>
  </si>
  <si>
    <t>2018/000309/A/2018</t>
  </si>
  <si>
    <t>2018/000316</t>
  </si>
  <si>
    <t>2018/000322/2018</t>
  </si>
  <si>
    <t>2018/000328</t>
  </si>
  <si>
    <t>2018/000333/FAD</t>
  </si>
  <si>
    <t>FAD</t>
  </si>
  <si>
    <t>2018/000335</t>
  </si>
  <si>
    <t>0000000135</t>
  </si>
  <si>
    <t>BP SRL</t>
  </si>
  <si>
    <t>2018/000337</t>
  </si>
  <si>
    <t>2018/000346</t>
  </si>
  <si>
    <t>2018/000351</t>
  </si>
  <si>
    <t>2018/000356</t>
  </si>
  <si>
    <t>2018/000364/2018</t>
  </si>
  <si>
    <t>2018/000372/18</t>
  </si>
  <si>
    <t>0000000073</t>
  </si>
  <si>
    <t>Pneus Cortina Snc Di Alberti Elvio E Italo</t>
  </si>
  <si>
    <t>2018/000373/18</t>
  </si>
  <si>
    <t>0000000111</t>
  </si>
  <si>
    <t>STUDIO DENTISTICO DOTT. RENATO ZANELLA</t>
  </si>
  <si>
    <t>2018/000399</t>
  </si>
  <si>
    <t>2018/000402/1</t>
  </si>
  <si>
    <t>0000000039</t>
  </si>
  <si>
    <t>ANTINCENDI VIEL SRL</t>
  </si>
  <si>
    <t>2018/000420</t>
  </si>
  <si>
    <t>2018/000429</t>
  </si>
  <si>
    <t>2018/000475</t>
  </si>
  <si>
    <t>2018/000479/10</t>
  </si>
  <si>
    <t>2018/000481/A</t>
  </si>
  <si>
    <t>2018/000486</t>
  </si>
  <si>
    <t>0000000104</t>
  </si>
  <si>
    <t>ECOSISTEMI SNC</t>
  </si>
  <si>
    <t>2018/000491</t>
  </si>
  <si>
    <t>2018/000497</t>
  </si>
  <si>
    <t>2018/000511</t>
  </si>
  <si>
    <t>2018/000515/2018</t>
  </si>
  <si>
    <t>2018/000590</t>
  </si>
  <si>
    <t>2018/000593</t>
  </si>
  <si>
    <t>2018/000610/18</t>
  </si>
  <si>
    <t>2018/000615</t>
  </si>
  <si>
    <t>2018/000628</t>
  </si>
  <si>
    <t>2018/000630/A</t>
  </si>
  <si>
    <t>2018/000642/FAD/VD</t>
  </si>
  <si>
    <t>2018/000661/2018</t>
  </si>
  <si>
    <t>0000000123</t>
  </si>
  <si>
    <t>BATTISTON SRL</t>
  </si>
  <si>
    <t>2018/000669/M</t>
  </si>
  <si>
    <t>M</t>
  </si>
  <si>
    <t>0000000102</t>
  </si>
  <si>
    <t>ALBANELLO &amp; ALVERA' S.A.S.</t>
  </si>
  <si>
    <t>2018/000727</t>
  </si>
  <si>
    <t>2018/000729</t>
  </si>
  <si>
    <t>2018/000734/2018</t>
  </si>
  <si>
    <t>2018/000737</t>
  </si>
  <si>
    <t>0000000090</t>
  </si>
  <si>
    <t>WELCOME ITALIA SPA</t>
  </si>
  <si>
    <t>2018/000745</t>
  </si>
  <si>
    <t>2018/000746/10</t>
  </si>
  <si>
    <t>2018/000761</t>
  </si>
  <si>
    <t>2018/000762</t>
  </si>
  <si>
    <t>2018/000818</t>
  </si>
  <si>
    <t>0000000113</t>
  </si>
  <si>
    <t>GARDHEN BILANCE SRL</t>
  </si>
  <si>
    <t>2018/000822/R</t>
  </si>
  <si>
    <t>2018/000847/A</t>
  </si>
  <si>
    <t>2018/000848/1</t>
  </si>
  <si>
    <t>0000000124</t>
  </si>
  <si>
    <t>CENTRO PROMOZIONE TIFLOTECNICA</t>
  </si>
  <si>
    <t>2018/000858/18</t>
  </si>
  <si>
    <t>0000000127</t>
  </si>
  <si>
    <t>CAMBRATECH</t>
  </si>
  <si>
    <t>2018/000866</t>
  </si>
  <si>
    <t>2018/000879/FT</t>
  </si>
  <si>
    <t>2018/000892/2018</t>
  </si>
  <si>
    <t>2018/000894</t>
  </si>
  <si>
    <t>2018/000900</t>
  </si>
  <si>
    <t>0000000088</t>
  </si>
  <si>
    <t>giocHotel srl</t>
  </si>
  <si>
    <t>2018/000931/E</t>
  </si>
  <si>
    <t>E</t>
  </si>
  <si>
    <t>0000000027</t>
  </si>
  <si>
    <t>ECO ERIDANIA SPA</t>
  </si>
  <si>
    <t>2018/000969</t>
  </si>
  <si>
    <t>2018/000976/2018</t>
  </si>
  <si>
    <t>2018/000977</t>
  </si>
  <si>
    <t>2018/000985/A</t>
  </si>
  <si>
    <t>2018/001013/E</t>
  </si>
  <si>
    <t>2018/001089</t>
  </si>
  <si>
    <t>2018/001134/2018</t>
  </si>
  <si>
    <t>2018/001144</t>
  </si>
  <si>
    <t>2018/001156/10</t>
  </si>
  <si>
    <t>2018/001157/10</t>
  </si>
  <si>
    <t>2018/001161</t>
  </si>
  <si>
    <t>2018/001169/1</t>
  </si>
  <si>
    <t>2018/001182/I</t>
  </si>
  <si>
    <t>2018/001183</t>
  </si>
  <si>
    <t>2018/001191</t>
  </si>
  <si>
    <t>2018/001195/1</t>
  </si>
  <si>
    <t>2018/001197/1</t>
  </si>
  <si>
    <t>2018/001212/2018</t>
  </si>
  <si>
    <t>0000000119</t>
  </si>
  <si>
    <t>MULTISERVIZI DI MARCO FINARDI</t>
  </si>
  <si>
    <t>2018/001243</t>
  </si>
  <si>
    <t>2018/001270</t>
  </si>
  <si>
    <t>2018/001284</t>
  </si>
  <si>
    <t>2018/001301</t>
  </si>
  <si>
    <t>2018/001346</t>
  </si>
  <si>
    <t>2018/001362</t>
  </si>
  <si>
    <t>2018/001365/10</t>
  </si>
  <si>
    <t>2018/001365/I</t>
  </si>
  <si>
    <t>2018/001388</t>
  </si>
  <si>
    <t>2018/001423/2018</t>
  </si>
  <si>
    <t>2018/001432</t>
  </si>
  <si>
    <t>2018/001433/FAD</t>
  </si>
  <si>
    <t>2018/001438</t>
  </si>
  <si>
    <t>0000000133</t>
  </si>
  <si>
    <t>EUROTIME</t>
  </si>
  <si>
    <t>2018/001439</t>
  </si>
  <si>
    <t>0000000096</t>
  </si>
  <si>
    <t>DE MAS ANNIBALE &amp; C.</t>
  </si>
  <si>
    <t>2018/001449</t>
  </si>
  <si>
    <t>2018/001450</t>
  </si>
  <si>
    <t>2018/001451</t>
  </si>
  <si>
    <t>2018/001452</t>
  </si>
  <si>
    <t>2018/001453</t>
  </si>
  <si>
    <t>2018/001454</t>
  </si>
  <si>
    <t>2018/001477/2018</t>
  </si>
  <si>
    <t>2018/001478/2018</t>
  </si>
  <si>
    <t>2018/001515</t>
  </si>
  <si>
    <t>0000000066</t>
  </si>
  <si>
    <t>RIAM ASCENSORI S.R.L.</t>
  </si>
  <si>
    <t>2018/001517</t>
  </si>
  <si>
    <t>2018/001569/FV</t>
  </si>
  <si>
    <t>FV</t>
  </si>
  <si>
    <t>2018/001632/10</t>
  </si>
  <si>
    <t>2018/001633/10</t>
  </si>
  <si>
    <t>2018/001633/A</t>
  </si>
  <si>
    <t>2018/001670</t>
  </si>
  <si>
    <t>2018/001703</t>
  </si>
  <si>
    <t>0000000020</t>
  </si>
  <si>
    <t>MG SAS DI MANIGHETTI KATIA, ALBERTO &amp; C,</t>
  </si>
  <si>
    <t>2018/001712/VD</t>
  </si>
  <si>
    <t>VD</t>
  </si>
  <si>
    <t>2018/001719/FT</t>
  </si>
  <si>
    <t>2018/001746/2018</t>
  </si>
  <si>
    <t>2018/001797/A</t>
  </si>
  <si>
    <t>2018/001859/M</t>
  </si>
  <si>
    <t>2018/001937/I</t>
  </si>
  <si>
    <t>2018/001938/I</t>
  </si>
  <si>
    <t>2018/001939/FAD</t>
  </si>
  <si>
    <t>2018/001940/10</t>
  </si>
  <si>
    <t>2018/001941/10</t>
  </si>
  <si>
    <t>2018/001967</t>
  </si>
  <si>
    <t>2018/001985</t>
  </si>
  <si>
    <t>2018/002016/2018</t>
  </si>
  <si>
    <t>2018/002073</t>
  </si>
  <si>
    <t>2018/002107/A</t>
  </si>
  <si>
    <t>2018/002139/FAD</t>
  </si>
  <si>
    <t>2018/002151/E</t>
  </si>
  <si>
    <t>2018/002152/E</t>
  </si>
  <si>
    <t>2018/002153/E</t>
  </si>
  <si>
    <t>2018/002230/10</t>
  </si>
  <si>
    <t>2018/002265/2018</t>
  </si>
  <si>
    <t>2018/002270/1</t>
  </si>
  <si>
    <t>2018/002332/VD</t>
  </si>
  <si>
    <t>2018/002389/A</t>
  </si>
  <si>
    <t>2018/002440/10</t>
  </si>
  <si>
    <t>2018/002441/10</t>
  </si>
  <si>
    <t>2018/002480/I</t>
  </si>
  <si>
    <t>2018/002560/2018</t>
  </si>
  <si>
    <t>2018/002561/2018</t>
  </si>
  <si>
    <t>2018/002564/VD</t>
  </si>
  <si>
    <t>2018/002680/10</t>
  </si>
  <si>
    <t>2018/002681/10</t>
  </si>
  <si>
    <t>2018/002886/I</t>
  </si>
  <si>
    <t>2018/002887/I</t>
  </si>
  <si>
    <t>2018/002907/FT</t>
  </si>
  <si>
    <t>2018/002912/2018</t>
  </si>
  <si>
    <t>2018/003182/I</t>
  </si>
  <si>
    <t>2018/003183/I</t>
  </si>
  <si>
    <t>2018/003205/2018</t>
  </si>
  <si>
    <t>2018/003220/2018</t>
  </si>
  <si>
    <t>2018/003221/2018</t>
  </si>
  <si>
    <t>2018/003403</t>
  </si>
  <si>
    <t>0000000126</t>
  </si>
  <si>
    <t>S.C.I.A. SOCIETA' COOPERATIVA</t>
  </si>
  <si>
    <t>2018/003589</t>
  </si>
  <si>
    <t>2018/003618/1</t>
  </si>
  <si>
    <t>2018/003633/F</t>
  </si>
  <si>
    <t>F</t>
  </si>
  <si>
    <t>2018/003726/I</t>
  </si>
  <si>
    <t>2018/003880/2018</t>
  </si>
  <si>
    <t>2018/003881/2018</t>
  </si>
  <si>
    <t>2018/004228/I</t>
  </si>
  <si>
    <t>2018/004249/I</t>
  </si>
  <si>
    <t>2018/004265/1</t>
  </si>
  <si>
    <t>2018/004408/2018</t>
  </si>
  <si>
    <t>2018/004409/2018</t>
  </si>
  <si>
    <t>2018/004414</t>
  </si>
  <si>
    <t>2018/004563/I</t>
  </si>
  <si>
    <t>2018/004912</t>
  </si>
  <si>
    <t>2018/004913/2018</t>
  </si>
  <si>
    <t>2018/004914/2018</t>
  </si>
  <si>
    <t>2018/004949/1</t>
  </si>
  <si>
    <t>2018/005100/I</t>
  </si>
  <si>
    <t>2018/005101/I</t>
  </si>
  <si>
    <t>2018/005190</t>
  </si>
  <si>
    <t>2018/005417/I</t>
  </si>
  <si>
    <t>2018/005524</t>
  </si>
  <si>
    <t>2018/005525/2018</t>
  </si>
  <si>
    <t>2018/005634/F</t>
  </si>
  <si>
    <t>2018/005636/F</t>
  </si>
  <si>
    <t>2018/005747/M07</t>
  </si>
  <si>
    <t>2018/005748</t>
  </si>
  <si>
    <t>2018/005754/110</t>
  </si>
  <si>
    <t>110</t>
  </si>
  <si>
    <t>2018/005848/003</t>
  </si>
  <si>
    <t>003</t>
  </si>
  <si>
    <t>0000000055</t>
  </si>
  <si>
    <t>ULSS N. 1 DOLOMITI</t>
  </si>
  <si>
    <t>2018/005972/1</t>
  </si>
  <si>
    <t>2018/006020</t>
  </si>
  <si>
    <t>2018/006038/2018</t>
  </si>
  <si>
    <t>2018/006039/2018</t>
  </si>
  <si>
    <t>2018/006040/I</t>
  </si>
  <si>
    <t>2018/006041/I</t>
  </si>
  <si>
    <t>2018/006055</t>
  </si>
  <si>
    <t>2018/006138/01</t>
  </si>
  <si>
    <t>0000000114</t>
  </si>
  <si>
    <t>SANYVET SAS</t>
  </si>
  <si>
    <t>2018/006319/6</t>
  </si>
  <si>
    <t>2018/006383</t>
  </si>
  <si>
    <t>2018/006498/I</t>
  </si>
  <si>
    <t>2018/006525</t>
  </si>
  <si>
    <t>2018/007357/I</t>
  </si>
  <si>
    <t>2018/007358/I</t>
  </si>
  <si>
    <t>2018/007442/01</t>
  </si>
  <si>
    <t>2018/007462/M07</t>
  </si>
  <si>
    <t>2018/007463/M07</t>
  </si>
  <si>
    <t>2018/007849/I</t>
  </si>
  <si>
    <t>2018/007871/FV</t>
  </si>
  <si>
    <t>2018/008140/003</t>
  </si>
  <si>
    <t>2018/008621/1</t>
  </si>
  <si>
    <t>2018/008671/FV</t>
  </si>
  <si>
    <t>2018/008816</t>
  </si>
  <si>
    <t>2018/008859/1</t>
  </si>
  <si>
    <t>2018/008910/I</t>
  </si>
  <si>
    <t>2018/008911/I</t>
  </si>
  <si>
    <t>2018/009362/I</t>
  </si>
  <si>
    <t>2018/009997/I</t>
  </si>
  <si>
    <t>2018/009998/I</t>
  </si>
  <si>
    <t>2018/010108/V0</t>
  </si>
  <si>
    <t>2018/010244/I</t>
  </si>
  <si>
    <t>2018/010245/I</t>
  </si>
  <si>
    <t>2018/010246/I</t>
  </si>
  <si>
    <t>2018/010403/I</t>
  </si>
  <si>
    <t>2018/010991/I</t>
  </si>
  <si>
    <t>2018/011108/I</t>
  </si>
  <si>
    <t>2018/011109/I</t>
  </si>
  <si>
    <t>2018/011110/I</t>
  </si>
  <si>
    <t>2018/011111/I</t>
  </si>
  <si>
    <t>2018/011112/I</t>
  </si>
  <si>
    <t>2018/011113/I</t>
  </si>
  <si>
    <t>2018/011224/I</t>
  </si>
  <si>
    <t>2018/011225/I</t>
  </si>
  <si>
    <t>2018/011553/I</t>
  </si>
  <si>
    <t>2018/011554/I</t>
  </si>
  <si>
    <t>2018/011556</t>
  </si>
  <si>
    <t>2018/011568/V6</t>
  </si>
  <si>
    <t>2018/011824/I</t>
  </si>
  <si>
    <t>2018/011851/I</t>
  </si>
  <si>
    <t>2018/011975/I</t>
  </si>
  <si>
    <t>2018/011976/I</t>
  </si>
  <si>
    <t>2018/011977/I</t>
  </si>
  <si>
    <t>2018/012120/I</t>
  </si>
  <si>
    <t>2018/012335</t>
  </si>
  <si>
    <t>2018/012881</t>
  </si>
  <si>
    <t>2018/012882/M07</t>
  </si>
  <si>
    <t>2018/014624/110</t>
  </si>
  <si>
    <t>2018/015573/V6</t>
  </si>
  <si>
    <t>2018/016668/1</t>
  </si>
  <si>
    <t>2018/018118/M07</t>
  </si>
  <si>
    <t>2018/018119</t>
  </si>
  <si>
    <t>2018/019331/V6</t>
  </si>
  <si>
    <t>2018/020741/1</t>
  </si>
  <si>
    <t>2018/022433</t>
  </si>
  <si>
    <t>2018/022937/M07</t>
  </si>
  <si>
    <t>2018/022938/M07</t>
  </si>
  <si>
    <t>2018/023324/V6</t>
  </si>
  <si>
    <t>2018/023828/18/110</t>
  </si>
  <si>
    <t>18/110</t>
  </si>
  <si>
    <t>2018/024819/1</t>
  </si>
  <si>
    <t>2018/026202/VO</t>
  </si>
  <si>
    <t>VO</t>
  </si>
  <si>
    <t>0000000092</t>
  </si>
  <si>
    <t>DAY RISTOSERVICE S.P.A.</t>
  </si>
  <si>
    <t>2018/028082/V6</t>
  </si>
  <si>
    <t>2018/028655/M07</t>
  </si>
  <si>
    <t>2018/028656/M07</t>
  </si>
  <si>
    <t>2018/028705/1</t>
  </si>
  <si>
    <t>2018/031087/V6</t>
  </si>
  <si>
    <t>2018/032882/1</t>
  </si>
  <si>
    <t>2018/033428</t>
  </si>
  <si>
    <t>2018/034845/V6</t>
  </si>
  <si>
    <t>2018/035102/M07</t>
  </si>
  <si>
    <t>2018/035103</t>
  </si>
  <si>
    <t>2018/037092/1</t>
  </si>
  <si>
    <t>2018/041356/1</t>
  </si>
  <si>
    <t>2018/041715/M07</t>
  </si>
  <si>
    <t>2018/041716/M07</t>
  </si>
  <si>
    <t>2018/042136/18/110</t>
  </si>
  <si>
    <t>2018/044557</t>
  </si>
  <si>
    <t>2018/050413/V0</t>
  </si>
  <si>
    <t>2018/051010/2018</t>
  </si>
  <si>
    <t>2018/055823</t>
  </si>
  <si>
    <t>2018/062829/V0</t>
  </si>
  <si>
    <t>2018/067164</t>
  </si>
  <si>
    <t>2018/068766/18</t>
  </si>
  <si>
    <t>2018/069256/VO</t>
  </si>
  <si>
    <t>2018/075333/VO</t>
  </si>
  <si>
    <t>2018/078584</t>
  </si>
  <si>
    <t>2018/086502/18</t>
  </si>
  <si>
    <t>2018/087591/V0</t>
  </si>
  <si>
    <t>2018/090013</t>
  </si>
  <si>
    <t>2018/090984/V0</t>
  </si>
  <si>
    <t>2018/096161/18</t>
  </si>
  <si>
    <t>2018/101546</t>
  </si>
  <si>
    <t>2018/114179/V0</t>
  </si>
  <si>
    <t>2018/126511/1</t>
  </si>
  <si>
    <t>2018/127541/V0</t>
  </si>
  <si>
    <t>2018/128601/V0</t>
  </si>
  <si>
    <t>2018/140850/V0</t>
  </si>
  <si>
    <t>2018/174874/V0</t>
  </si>
  <si>
    <t>2018/18035983</t>
  </si>
  <si>
    <t>2018/18079128</t>
  </si>
  <si>
    <t>2018/18088270</t>
  </si>
  <si>
    <t>2018/18122504</t>
  </si>
  <si>
    <t>2018/1816489</t>
  </si>
  <si>
    <t>2018/18210897</t>
  </si>
  <si>
    <t>2018/18220630</t>
  </si>
  <si>
    <t>2018/18256052</t>
  </si>
  <si>
    <t>2018/18301433</t>
  </si>
  <si>
    <t>2018/18350098</t>
  </si>
  <si>
    <t>2018/18396113</t>
  </si>
  <si>
    <t>2018/18402936</t>
  </si>
  <si>
    <t>2018/18446071</t>
  </si>
  <si>
    <t>2018/18495663</t>
  </si>
  <si>
    <t>2018/20180567320</t>
  </si>
  <si>
    <t>0000000007</t>
  </si>
  <si>
    <t>ARUBA SPA</t>
  </si>
  <si>
    <t>2018/317848</t>
  </si>
  <si>
    <t>0000000087</t>
  </si>
  <si>
    <t>A.MANZONI C. Spa</t>
  </si>
  <si>
    <t>2018/86457375</t>
  </si>
  <si>
    <t>2018/86459557</t>
  </si>
  <si>
    <t>2018/86462208</t>
  </si>
  <si>
    <t>2018/86464482</t>
  </si>
  <si>
    <t>2018/86467318</t>
  </si>
  <si>
    <t>2018/86470199</t>
  </si>
  <si>
    <t>2018/86473168</t>
  </si>
  <si>
    <t>2018/86475216</t>
  </si>
  <si>
    <t>2018/86478024</t>
  </si>
  <si>
    <t>2018/86481160</t>
  </si>
  <si>
    <t>2018/86484205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</si>
</sst>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0" fillId="0" borderId="0" xfId="0" applyNumberFormat="1"/>
    <xf numFmtId="4" fontId="0" fillId="0" borderId="0" xfId="0" applyNumberFormat="1"/>
    <xf numFmtId="2" fontId="0" fillId="0" borderId="0" xfId="0" applyNumberFormat="1"/>
    <xf numFmtId="4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1" fillId="2" borderId="1" xfId="0" applyFont="1" applyFill="1" applyBorder="1"/>
    <xf numFmtId="4" fontId="1" fillId="2" borderId="1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0" fontId="0" fillId="0" borderId="0" xfId="0" quotePrefix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8"/>
  <sheetViews>
    <sheetView tabSelected="1" topLeftCell="I1" workbookViewId="0">
      <selection activeCell="N259" sqref="N259"/>
    </sheetView>
  </sheetViews>
  <sheetFormatPr defaultRowHeight="15" x14ac:dyDescent="0.25"/>
  <cols>
    <col min="1" max="1" width="17.140625" customWidth="1"/>
    <col min="2" max="2" width="14" bestFit="1" customWidth="1"/>
    <col min="3" max="3" width="15.28515625" bestFit="1" customWidth="1"/>
    <col min="4" max="4" width="15.85546875" bestFit="1" customWidth="1"/>
    <col min="5" max="5" width="19.140625" style="3" bestFit="1" customWidth="1"/>
    <col min="6" max="6" width="17.7109375" bestFit="1" customWidth="1"/>
    <col min="7" max="7" width="14.140625" bestFit="1" customWidth="1"/>
    <col min="8" max="8" width="13.28515625" customWidth="1"/>
    <col min="9" max="9" width="43.140625" customWidth="1"/>
    <col min="10" max="10" width="16.85546875" style="3" bestFit="1" customWidth="1"/>
    <col min="11" max="11" width="13.7109375" bestFit="1" customWidth="1"/>
    <col min="12" max="12" width="15.5703125" bestFit="1" customWidth="1"/>
    <col min="13" max="13" width="14.7109375" style="3" bestFit="1" customWidth="1"/>
    <col min="14" max="14" width="20" style="2" bestFit="1" customWidth="1"/>
    <col min="15" max="15" width="22.42578125" style="4" bestFit="1" customWidth="1"/>
  </cols>
  <sheetData>
    <row r="1" spans="1:15" s="1" customForma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3" t="s">
        <v>16</v>
      </c>
      <c r="H1" s="10" t="s">
        <v>6</v>
      </c>
      <c r="I1" s="10" t="s">
        <v>7</v>
      </c>
      <c r="J1" s="11" t="s">
        <v>8</v>
      </c>
      <c r="K1" s="10" t="s">
        <v>9</v>
      </c>
      <c r="L1" s="10" t="s">
        <v>10</v>
      </c>
      <c r="M1" s="11" t="s">
        <v>11</v>
      </c>
      <c r="N1" s="12" t="s">
        <v>12</v>
      </c>
      <c r="O1" s="13" t="s">
        <v>13</v>
      </c>
    </row>
    <row r="2" spans="1:15" x14ac:dyDescent="0.25">
      <c r="A2" s="14" t="s">
        <v>17</v>
      </c>
      <c r="B2">
        <v>6</v>
      </c>
      <c r="C2" s="14" t="s">
        <v>18</v>
      </c>
      <c r="D2" s="15">
        <v>43098</v>
      </c>
      <c r="E2" s="3">
        <v>120</v>
      </c>
      <c r="F2" s="15">
        <v>43100</v>
      </c>
      <c r="H2" s="14" t="s">
        <v>19</v>
      </c>
      <c r="I2" s="14" t="s">
        <v>20</v>
      </c>
      <c r="J2" s="3">
        <v>120</v>
      </c>
      <c r="K2" s="15">
        <v>43129</v>
      </c>
      <c r="L2" s="15">
        <v>43118</v>
      </c>
      <c r="M2" s="3">
        <v>120</v>
      </c>
      <c r="N2" s="2">
        <f>L2-K2</f>
        <v>-11</v>
      </c>
      <c r="O2" s="4">
        <f>M2*N2</f>
        <v>-1320</v>
      </c>
    </row>
    <row r="3" spans="1:15" x14ac:dyDescent="0.25">
      <c r="A3" s="14" t="s">
        <v>21</v>
      </c>
      <c r="B3">
        <v>7</v>
      </c>
      <c r="C3" s="14" t="s">
        <v>18</v>
      </c>
      <c r="D3" s="15">
        <v>43098</v>
      </c>
      <c r="E3" s="3">
        <v>120</v>
      </c>
      <c r="F3" s="15">
        <v>43100</v>
      </c>
      <c r="H3" s="14" t="s">
        <v>19</v>
      </c>
      <c r="I3" s="14" t="s">
        <v>20</v>
      </c>
      <c r="J3" s="3">
        <v>120</v>
      </c>
      <c r="K3" s="15">
        <v>43129</v>
      </c>
      <c r="L3" s="15">
        <v>43125</v>
      </c>
      <c r="M3" s="3">
        <v>120</v>
      </c>
      <c r="N3" s="2">
        <f t="shared" ref="N3:N17" si="0">L3-K3</f>
        <v>-4</v>
      </c>
      <c r="O3" s="4">
        <f t="shared" ref="O3:O66" si="1">M3*N3</f>
        <v>-480</v>
      </c>
    </row>
    <row r="4" spans="1:15" x14ac:dyDescent="0.25">
      <c r="A4" s="14" t="s">
        <v>22</v>
      </c>
      <c r="B4">
        <v>23</v>
      </c>
      <c r="D4" s="15">
        <v>43099</v>
      </c>
      <c r="E4" s="3">
        <v>122.32</v>
      </c>
      <c r="F4" s="15">
        <v>43100</v>
      </c>
      <c r="H4" s="14" t="s">
        <v>23</v>
      </c>
      <c r="I4" s="14" t="s">
        <v>24</v>
      </c>
      <c r="J4" s="3">
        <v>122.32</v>
      </c>
      <c r="K4" s="15">
        <v>43130</v>
      </c>
      <c r="L4" s="15">
        <v>43105</v>
      </c>
      <c r="M4" s="3">
        <v>122.32</v>
      </c>
      <c r="N4" s="2">
        <f t="shared" si="0"/>
        <v>-25</v>
      </c>
      <c r="O4" s="4">
        <f t="shared" si="1"/>
        <v>-3058</v>
      </c>
    </row>
    <row r="5" spans="1:15" x14ac:dyDescent="0.25">
      <c r="A5" s="14" t="s">
        <v>25</v>
      </c>
      <c r="B5">
        <v>114</v>
      </c>
      <c r="C5" s="14" t="s">
        <v>26</v>
      </c>
      <c r="D5" s="15">
        <v>43089</v>
      </c>
      <c r="E5" s="3">
        <v>100</v>
      </c>
      <c r="F5" s="15">
        <v>43100</v>
      </c>
      <c r="H5" s="14" t="s">
        <v>27</v>
      </c>
      <c r="I5" s="14" t="s">
        <v>28</v>
      </c>
      <c r="J5" s="3">
        <v>100</v>
      </c>
      <c r="K5" s="15">
        <v>43120</v>
      </c>
      <c r="L5" s="15">
        <v>43118</v>
      </c>
      <c r="M5" s="3">
        <v>100</v>
      </c>
      <c r="N5" s="2">
        <f t="shared" si="0"/>
        <v>-2</v>
      </c>
      <c r="O5" s="4">
        <f t="shared" si="1"/>
        <v>-200</v>
      </c>
    </row>
    <row r="6" spans="1:15" x14ac:dyDescent="0.25">
      <c r="A6" s="14" t="s">
        <v>29</v>
      </c>
      <c r="B6">
        <v>124</v>
      </c>
      <c r="D6" s="15">
        <v>43076</v>
      </c>
      <c r="E6" s="3">
        <v>139.08000000000001</v>
      </c>
      <c r="F6" s="15">
        <v>43100</v>
      </c>
      <c r="H6" s="14" t="s">
        <v>30</v>
      </c>
      <c r="I6" s="14" t="s">
        <v>31</v>
      </c>
      <c r="J6" s="3">
        <v>139.08000000000001</v>
      </c>
      <c r="K6" s="15">
        <v>43107</v>
      </c>
      <c r="L6" s="15">
        <v>43125</v>
      </c>
      <c r="M6" s="3">
        <v>139.08000000000001</v>
      </c>
      <c r="N6" s="2">
        <f t="shared" si="0"/>
        <v>18</v>
      </c>
      <c r="O6" s="4">
        <f t="shared" si="1"/>
        <v>2503.44</v>
      </c>
    </row>
    <row r="7" spans="1:15" x14ac:dyDescent="0.25">
      <c r="A7" s="14" t="s">
        <v>32</v>
      </c>
      <c r="B7">
        <v>150</v>
      </c>
      <c r="D7" s="15">
        <v>43100</v>
      </c>
      <c r="E7" s="3">
        <v>497.18</v>
      </c>
      <c r="F7" s="15">
        <v>43100</v>
      </c>
      <c r="H7" s="14" t="s">
        <v>33</v>
      </c>
      <c r="I7" s="14" t="s">
        <v>34</v>
      </c>
      <c r="J7" s="3">
        <v>497.18</v>
      </c>
      <c r="K7" s="15">
        <v>43131</v>
      </c>
      <c r="L7" s="15">
        <v>43102</v>
      </c>
      <c r="M7" s="3">
        <v>497.18</v>
      </c>
      <c r="N7" s="2">
        <f t="shared" si="0"/>
        <v>-29</v>
      </c>
      <c r="O7" s="4">
        <f t="shared" si="1"/>
        <v>-14418.22</v>
      </c>
    </row>
    <row r="8" spans="1:15" x14ac:dyDescent="0.25">
      <c r="A8" s="14" t="s">
        <v>35</v>
      </c>
      <c r="B8">
        <v>270</v>
      </c>
      <c r="D8" s="15">
        <v>43100</v>
      </c>
      <c r="E8" s="3">
        <v>210</v>
      </c>
      <c r="F8" s="15">
        <v>43100</v>
      </c>
      <c r="H8" s="14" t="s">
        <v>36</v>
      </c>
      <c r="I8" s="14" t="s">
        <v>37</v>
      </c>
      <c r="J8" s="3">
        <v>210</v>
      </c>
      <c r="K8" s="15">
        <v>43131</v>
      </c>
      <c r="L8" s="15">
        <v>43110</v>
      </c>
      <c r="M8" s="3">
        <v>210</v>
      </c>
      <c r="N8" s="2">
        <f t="shared" si="0"/>
        <v>-21</v>
      </c>
      <c r="O8" s="4">
        <f t="shared" si="1"/>
        <v>-4410</v>
      </c>
    </row>
    <row r="9" spans="1:15" x14ac:dyDescent="0.25">
      <c r="A9" s="14" t="s">
        <v>38</v>
      </c>
      <c r="B9">
        <v>372</v>
      </c>
      <c r="D9" s="15">
        <v>43100</v>
      </c>
      <c r="E9" s="3">
        <v>52</v>
      </c>
      <c r="F9" s="15">
        <v>43100</v>
      </c>
      <c r="H9" s="14" t="s">
        <v>39</v>
      </c>
      <c r="I9" s="14" t="s">
        <v>40</v>
      </c>
      <c r="J9" s="3">
        <v>52</v>
      </c>
      <c r="K9" s="15">
        <v>43131</v>
      </c>
      <c r="L9" s="15">
        <v>43110</v>
      </c>
      <c r="M9" s="3">
        <v>52</v>
      </c>
      <c r="N9" s="2">
        <f t="shared" si="0"/>
        <v>-21</v>
      </c>
      <c r="O9" s="4">
        <f t="shared" si="1"/>
        <v>-1092</v>
      </c>
    </row>
    <row r="10" spans="1:15" x14ac:dyDescent="0.25">
      <c r="A10" s="14" t="s">
        <v>41</v>
      </c>
      <c r="B10">
        <v>402</v>
      </c>
      <c r="D10" s="15">
        <v>43100</v>
      </c>
      <c r="E10" s="3">
        <v>697.48</v>
      </c>
      <c r="F10" s="15">
        <v>43100</v>
      </c>
      <c r="H10" s="14" t="s">
        <v>42</v>
      </c>
      <c r="I10" s="14" t="s">
        <v>43</v>
      </c>
      <c r="J10" s="3">
        <v>697.48</v>
      </c>
      <c r="K10" s="15">
        <v>43131</v>
      </c>
      <c r="L10" s="15">
        <v>43118</v>
      </c>
      <c r="M10" s="3">
        <v>697.48</v>
      </c>
      <c r="N10" s="2">
        <f t="shared" si="0"/>
        <v>-13</v>
      </c>
      <c r="O10" s="4">
        <f t="shared" si="1"/>
        <v>-9067.24</v>
      </c>
    </row>
    <row r="11" spans="1:15" x14ac:dyDescent="0.25">
      <c r="A11" s="14" t="s">
        <v>44</v>
      </c>
      <c r="B11">
        <v>410</v>
      </c>
      <c r="D11" s="15">
        <v>43100</v>
      </c>
      <c r="E11" s="3">
        <v>1105.56</v>
      </c>
      <c r="F11" s="15">
        <v>43100</v>
      </c>
      <c r="H11" s="14" t="s">
        <v>45</v>
      </c>
      <c r="I11" s="14" t="s">
        <v>46</v>
      </c>
      <c r="J11" s="3">
        <v>1105.56</v>
      </c>
      <c r="K11" s="15">
        <v>43131</v>
      </c>
      <c r="L11" s="15">
        <v>43110</v>
      </c>
      <c r="M11" s="3">
        <v>1105.56</v>
      </c>
      <c r="N11" s="2">
        <f t="shared" si="0"/>
        <v>-21</v>
      </c>
      <c r="O11" s="4">
        <f t="shared" si="1"/>
        <v>-23216.76</v>
      </c>
    </row>
    <row r="12" spans="1:15" x14ac:dyDescent="0.25">
      <c r="A12" s="14" t="s">
        <v>47</v>
      </c>
      <c r="B12">
        <v>852</v>
      </c>
      <c r="C12" s="14" t="s">
        <v>48</v>
      </c>
      <c r="D12" s="15">
        <v>43099</v>
      </c>
      <c r="E12" s="3">
        <v>373.32</v>
      </c>
      <c r="F12" s="15">
        <v>43100</v>
      </c>
      <c r="H12" s="14" t="s">
        <v>49</v>
      </c>
      <c r="I12" s="14" t="s">
        <v>50</v>
      </c>
      <c r="J12" s="3">
        <v>373.32</v>
      </c>
      <c r="K12" s="15">
        <v>43130</v>
      </c>
      <c r="L12" s="15">
        <v>43157</v>
      </c>
      <c r="M12" s="3">
        <v>373.32</v>
      </c>
      <c r="N12" s="2">
        <f t="shared" si="0"/>
        <v>27</v>
      </c>
      <c r="O12" s="4">
        <f t="shared" si="1"/>
        <v>10079.64</v>
      </c>
    </row>
    <row r="13" spans="1:15" x14ac:dyDescent="0.25">
      <c r="A13" s="14" t="s">
        <v>51</v>
      </c>
      <c r="B13">
        <v>1532</v>
      </c>
      <c r="D13" s="15">
        <v>43100</v>
      </c>
      <c r="E13" s="3">
        <v>14.15</v>
      </c>
      <c r="F13" s="15">
        <v>43100</v>
      </c>
      <c r="H13" s="14" t="s">
        <v>52</v>
      </c>
      <c r="I13" s="14" t="s">
        <v>53</v>
      </c>
      <c r="J13" s="3">
        <v>14.15</v>
      </c>
      <c r="K13" s="15">
        <v>43131</v>
      </c>
      <c r="L13" s="15">
        <v>43110</v>
      </c>
      <c r="M13" s="3">
        <v>14.15</v>
      </c>
      <c r="N13" s="2">
        <f t="shared" si="0"/>
        <v>-21</v>
      </c>
      <c r="O13" s="4">
        <f t="shared" si="1"/>
        <v>-297.15000000000003</v>
      </c>
    </row>
    <row r="14" spans="1:15" x14ac:dyDescent="0.25">
      <c r="A14" s="14" t="s">
        <v>54</v>
      </c>
      <c r="B14">
        <v>1917</v>
      </c>
      <c r="D14" s="15">
        <v>43100</v>
      </c>
      <c r="E14" s="3">
        <v>732</v>
      </c>
      <c r="F14" s="15">
        <v>43100</v>
      </c>
      <c r="H14" s="14" t="s">
        <v>55</v>
      </c>
      <c r="I14" s="14" t="s">
        <v>56</v>
      </c>
      <c r="J14" s="3">
        <v>732</v>
      </c>
      <c r="K14" s="15">
        <v>43131</v>
      </c>
      <c r="L14" s="15">
        <v>43106</v>
      </c>
      <c r="M14" s="3">
        <v>732</v>
      </c>
      <c r="N14" s="2">
        <f t="shared" si="0"/>
        <v>-25</v>
      </c>
      <c r="O14" s="4">
        <f t="shared" si="1"/>
        <v>-18300</v>
      </c>
    </row>
    <row r="15" spans="1:15" x14ac:dyDescent="0.25">
      <c r="A15" s="14" t="s">
        <v>57</v>
      </c>
      <c r="B15">
        <v>1976</v>
      </c>
      <c r="D15" s="15">
        <v>43098</v>
      </c>
      <c r="E15" s="3">
        <v>1458.96</v>
      </c>
      <c r="F15" s="15">
        <v>43100</v>
      </c>
      <c r="H15" s="14" t="s">
        <v>58</v>
      </c>
      <c r="I15" s="14" t="s">
        <v>59</v>
      </c>
      <c r="J15" s="3">
        <v>1458.96</v>
      </c>
      <c r="K15" s="15">
        <v>43129</v>
      </c>
      <c r="L15" s="15">
        <v>43102</v>
      </c>
      <c r="M15" s="3">
        <v>1458.96</v>
      </c>
      <c r="N15" s="2">
        <f t="shared" si="0"/>
        <v>-27</v>
      </c>
      <c r="O15" s="4">
        <f t="shared" si="1"/>
        <v>-39391.919999999998</v>
      </c>
    </row>
    <row r="16" spans="1:15" x14ac:dyDescent="0.25">
      <c r="A16" s="14" t="s">
        <v>60</v>
      </c>
      <c r="B16">
        <v>2243</v>
      </c>
      <c r="D16" s="15">
        <v>43099</v>
      </c>
      <c r="E16" s="3">
        <v>2588.4499999999998</v>
      </c>
      <c r="F16" s="15">
        <v>43100</v>
      </c>
      <c r="H16" s="14" t="s">
        <v>61</v>
      </c>
      <c r="I16" s="14" t="s">
        <v>62</v>
      </c>
      <c r="J16" s="3">
        <v>2588.4499999999998</v>
      </c>
      <c r="K16" s="15">
        <v>43130</v>
      </c>
      <c r="L16" s="15">
        <v>43105</v>
      </c>
      <c r="M16" s="3">
        <v>2588.4499999999998</v>
      </c>
      <c r="N16" s="2">
        <f t="shared" si="0"/>
        <v>-25</v>
      </c>
      <c r="O16" s="4">
        <f t="shared" si="1"/>
        <v>-64711.249999999993</v>
      </c>
    </row>
    <row r="17" spans="1:15" x14ac:dyDescent="0.25">
      <c r="A17" s="14" t="s">
        <v>63</v>
      </c>
      <c r="B17">
        <v>2994</v>
      </c>
      <c r="C17" s="14" t="s">
        <v>64</v>
      </c>
      <c r="D17" s="15">
        <v>43100</v>
      </c>
      <c r="E17" s="3">
        <v>274.85000000000002</v>
      </c>
      <c r="F17" s="15">
        <v>43100</v>
      </c>
      <c r="H17" s="14" t="s">
        <v>65</v>
      </c>
      <c r="I17" s="14" t="s">
        <v>66</v>
      </c>
      <c r="J17" s="3">
        <v>274.85000000000002</v>
      </c>
      <c r="K17" s="15">
        <v>43131</v>
      </c>
      <c r="L17" s="15">
        <v>43125</v>
      </c>
      <c r="M17" s="3">
        <v>274.85000000000002</v>
      </c>
      <c r="N17" s="2">
        <f t="shared" si="0"/>
        <v>-6</v>
      </c>
      <c r="O17" s="4">
        <f t="shared" si="1"/>
        <v>-1649.1000000000001</v>
      </c>
    </row>
    <row r="18" spans="1:15" x14ac:dyDescent="0.25">
      <c r="A18" s="14" t="s">
        <v>67</v>
      </c>
      <c r="B18">
        <v>2995</v>
      </c>
      <c r="C18" s="14" t="s">
        <v>64</v>
      </c>
      <c r="D18" s="15">
        <v>43100</v>
      </c>
      <c r="E18" s="3">
        <v>1487.33</v>
      </c>
      <c r="F18" s="15">
        <v>43100</v>
      </c>
      <c r="H18" s="14" t="s">
        <v>65</v>
      </c>
      <c r="I18" s="14" t="s">
        <v>66</v>
      </c>
      <c r="J18" s="3">
        <v>1487.33</v>
      </c>
      <c r="K18" s="15">
        <v>43131</v>
      </c>
      <c r="L18" s="15">
        <v>43125</v>
      </c>
      <c r="M18" s="3">
        <v>1487.33</v>
      </c>
      <c r="N18" s="2">
        <f>L18-K18</f>
        <v>-6</v>
      </c>
      <c r="O18" s="4">
        <f t="shared" si="1"/>
        <v>-8923.98</v>
      </c>
    </row>
    <row r="19" spans="1:15" x14ac:dyDescent="0.25">
      <c r="A19" s="14" t="s">
        <v>68</v>
      </c>
      <c r="B19">
        <v>2996</v>
      </c>
      <c r="C19" s="14" t="s">
        <v>64</v>
      </c>
      <c r="D19" s="15">
        <v>43100</v>
      </c>
      <c r="E19" s="3">
        <v>55.2</v>
      </c>
      <c r="F19" s="15">
        <v>43100</v>
      </c>
      <c r="H19" s="14" t="s">
        <v>65</v>
      </c>
      <c r="I19" s="14" t="s">
        <v>66</v>
      </c>
      <c r="J19" s="3">
        <v>55.2</v>
      </c>
      <c r="K19" s="15">
        <v>43131</v>
      </c>
      <c r="L19" s="15">
        <v>43125</v>
      </c>
      <c r="M19" s="3">
        <v>55.2</v>
      </c>
      <c r="N19" s="2">
        <f t="shared" ref="N19:N82" si="2">L19-K19</f>
        <v>-6</v>
      </c>
      <c r="O19" s="4">
        <f t="shared" si="1"/>
        <v>-331.20000000000005</v>
      </c>
    </row>
    <row r="20" spans="1:15" x14ac:dyDescent="0.25">
      <c r="A20" s="14" t="s">
        <v>69</v>
      </c>
      <c r="B20">
        <v>4161</v>
      </c>
      <c r="C20" s="14" t="s">
        <v>70</v>
      </c>
      <c r="D20" s="15">
        <v>43100</v>
      </c>
      <c r="E20" s="3">
        <v>101.26</v>
      </c>
      <c r="F20" s="15">
        <v>43100</v>
      </c>
      <c r="H20" s="14" t="s">
        <v>71</v>
      </c>
      <c r="I20" s="14" t="s">
        <v>72</v>
      </c>
      <c r="J20" s="3">
        <v>101.26</v>
      </c>
      <c r="K20" s="15">
        <v>43131</v>
      </c>
      <c r="L20" s="15">
        <v>43118</v>
      </c>
      <c r="M20" s="3">
        <v>101.26</v>
      </c>
      <c r="N20" s="2">
        <f t="shared" si="2"/>
        <v>-13</v>
      </c>
      <c r="O20" s="4">
        <f t="shared" si="1"/>
        <v>-1316.38</v>
      </c>
    </row>
    <row r="21" spans="1:15" x14ac:dyDescent="0.25">
      <c r="A21" s="14" t="s">
        <v>73</v>
      </c>
      <c r="B21">
        <v>6497</v>
      </c>
      <c r="C21" s="14" t="s">
        <v>74</v>
      </c>
      <c r="D21" s="15">
        <v>42854</v>
      </c>
      <c r="E21" s="3">
        <v>35.94</v>
      </c>
      <c r="F21" s="15">
        <v>43100</v>
      </c>
      <c r="H21" s="14" t="s">
        <v>75</v>
      </c>
      <c r="I21" s="14" t="s">
        <v>76</v>
      </c>
      <c r="J21" s="3">
        <v>35.94</v>
      </c>
      <c r="K21" s="15">
        <v>43249</v>
      </c>
      <c r="L21" s="15">
        <v>43104</v>
      </c>
      <c r="M21" s="3">
        <v>35.94</v>
      </c>
      <c r="N21" s="2">
        <f t="shared" si="2"/>
        <v>-145</v>
      </c>
      <c r="O21" s="4">
        <f t="shared" si="1"/>
        <v>-5211.2999999999993</v>
      </c>
    </row>
    <row r="22" spans="1:15" x14ac:dyDescent="0.25">
      <c r="A22" s="14" t="s">
        <v>77</v>
      </c>
      <c r="B22">
        <v>14206</v>
      </c>
      <c r="C22" s="14" t="s">
        <v>78</v>
      </c>
      <c r="D22" s="15">
        <v>43100</v>
      </c>
      <c r="E22" s="3">
        <v>1795.15</v>
      </c>
      <c r="F22" s="15">
        <v>43100</v>
      </c>
      <c r="H22" s="14" t="s">
        <v>79</v>
      </c>
      <c r="I22" s="14" t="s">
        <v>80</v>
      </c>
      <c r="J22" s="3">
        <v>1795.15</v>
      </c>
      <c r="K22" s="15">
        <v>43131</v>
      </c>
      <c r="L22" s="15">
        <v>43102</v>
      </c>
      <c r="M22" s="3">
        <v>1795.15</v>
      </c>
      <c r="N22" s="2">
        <f t="shared" si="2"/>
        <v>-29</v>
      </c>
      <c r="O22" s="4">
        <f t="shared" si="1"/>
        <v>-52059.350000000006</v>
      </c>
    </row>
    <row r="23" spans="1:15" x14ac:dyDescent="0.25">
      <c r="A23" s="14" t="s">
        <v>81</v>
      </c>
      <c r="B23">
        <v>42857</v>
      </c>
      <c r="C23" s="14" t="s">
        <v>82</v>
      </c>
      <c r="D23" s="15">
        <v>43100</v>
      </c>
      <c r="E23" s="3">
        <v>483.72</v>
      </c>
      <c r="F23" s="15">
        <v>43100</v>
      </c>
      <c r="H23" s="14" t="s">
        <v>83</v>
      </c>
      <c r="I23" s="14" t="s">
        <v>84</v>
      </c>
      <c r="J23" s="3">
        <v>483.72</v>
      </c>
      <c r="K23" s="15">
        <f>D23+30</f>
        <v>43130</v>
      </c>
      <c r="L23" s="15">
        <v>43104</v>
      </c>
      <c r="M23" s="3">
        <v>483.72</v>
      </c>
      <c r="N23" s="2">
        <f t="shared" si="2"/>
        <v>-26</v>
      </c>
      <c r="O23" s="4">
        <f t="shared" si="1"/>
        <v>-12576.720000000001</v>
      </c>
    </row>
    <row r="24" spans="1:15" x14ac:dyDescent="0.25">
      <c r="A24" s="14" t="s">
        <v>85</v>
      </c>
      <c r="B24">
        <v>44150</v>
      </c>
      <c r="C24" s="14" t="s">
        <v>86</v>
      </c>
      <c r="D24" s="15">
        <v>43089</v>
      </c>
      <c r="E24" s="3">
        <v>2146.92</v>
      </c>
      <c r="F24" s="15">
        <v>43089</v>
      </c>
      <c r="H24" s="14" t="s">
        <v>87</v>
      </c>
      <c r="I24" s="14" t="s">
        <v>88</v>
      </c>
      <c r="J24" s="3">
        <v>2146.92</v>
      </c>
      <c r="K24" s="15">
        <f t="shared" ref="K24:K87" si="3">D24+30</f>
        <v>43119</v>
      </c>
      <c r="L24" s="15">
        <v>43109</v>
      </c>
      <c r="M24" s="3">
        <v>2146.92</v>
      </c>
      <c r="N24" s="2">
        <f t="shared" si="2"/>
        <v>-10</v>
      </c>
      <c r="O24" s="4">
        <f t="shared" si="1"/>
        <v>-21469.200000000001</v>
      </c>
    </row>
    <row r="25" spans="1:15" x14ac:dyDescent="0.25">
      <c r="A25" s="14" t="s">
        <v>89</v>
      </c>
      <c r="B25">
        <v>63819</v>
      </c>
      <c r="D25" s="15">
        <v>43100</v>
      </c>
      <c r="E25" s="3">
        <v>1274.0999999999999</v>
      </c>
      <c r="F25" s="15">
        <v>43100</v>
      </c>
      <c r="H25" s="14" t="s">
        <v>90</v>
      </c>
      <c r="I25" s="14" t="s">
        <v>91</v>
      </c>
      <c r="J25" s="3">
        <v>1274.0999999999999</v>
      </c>
      <c r="K25" s="15">
        <f t="shared" si="3"/>
        <v>43130</v>
      </c>
      <c r="L25" s="15">
        <v>43105</v>
      </c>
      <c r="M25" s="3">
        <v>1274.0999999999999</v>
      </c>
      <c r="N25" s="2">
        <f t="shared" si="2"/>
        <v>-25</v>
      </c>
      <c r="O25" s="4">
        <f t="shared" si="1"/>
        <v>-31852.499999999996</v>
      </c>
    </row>
    <row r="26" spans="1:15" x14ac:dyDescent="0.25">
      <c r="A26" s="14" t="s">
        <v>92</v>
      </c>
      <c r="B26">
        <v>63820</v>
      </c>
      <c r="C26" s="14" t="s">
        <v>93</v>
      </c>
      <c r="D26" s="15">
        <v>43100</v>
      </c>
      <c r="E26" s="3">
        <v>5091.25</v>
      </c>
      <c r="F26" s="15">
        <v>43100</v>
      </c>
      <c r="H26" s="14" t="s">
        <v>90</v>
      </c>
      <c r="I26" s="14" t="s">
        <v>91</v>
      </c>
      <c r="J26" s="3">
        <v>5091.25</v>
      </c>
      <c r="K26" s="15">
        <f t="shared" si="3"/>
        <v>43130</v>
      </c>
      <c r="L26" s="15">
        <v>43105</v>
      </c>
      <c r="M26" s="3">
        <v>5091.25</v>
      </c>
      <c r="N26" s="2">
        <f t="shared" si="2"/>
        <v>-25</v>
      </c>
      <c r="O26" s="4">
        <f t="shared" si="1"/>
        <v>-127281.25</v>
      </c>
    </row>
    <row r="27" spans="1:15" x14ac:dyDescent="0.25">
      <c r="A27" s="14" t="s">
        <v>94</v>
      </c>
      <c r="B27">
        <v>103020</v>
      </c>
      <c r="C27" s="14" t="s">
        <v>95</v>
      </c>
      <c r="D27" s="15">
        <v>43099</v>
      </c>
      <c r="E27" s="3">
        <v>138.41</v>
      </c>
      <c r="F27" s="15">
        <v>43100</v>
      </c>
      <c r="H27" s="14" t="s">
        <v>96</v>
      </c>
      <c r="I27" s="14" t="s">
        <v>97</v>
      </c>
      <c r="J27" s="3">
        <v>138.41</v>
      </c>
      <c r="K27" s="15">
        <f t="shared" si="3"/>
        <v>43129</v>
      </c>
      <c r="L27" s="15">
        <v>43104</v>
      </c>
      <c r="M27" s="3">
        <v>138.41</v>
      </c>
      <c r="N27" s="2">
        <f t="shared" si="2"/>
        <v>-25</v>
      </c>
      <c r="O27" s="4">
        <f t="shared" si="1"/>
        <v>-3460.25</v>
      </c>
    </row>
    <row r="28" spans="1:15" x14ac:dyDescent="0.25">
      <c r="A28" s="14" t="s">
        <v>98</v>
      </c>
      <c r="B28">
        <v>147949</v>
      </c>
      <c r="C28" s="14" t="s">
        <v>99</v>
      </c>
      <c r="D28" s="15">
        <v>43081</v>
      </c>
      <c r="E28" s="3">
        <v>3469.59</v>
      </c>
      <c r="F28" s="15">
        <v>43081</v>
      </c>
      <c r="H28" s="14" t="s">
        <v>87</v>
      </c>
      <c r="I28" s="14" t="s">
        <v>88</v>
      </c>
      <c r="J28" s="3">
        <v>3469.59</v>
      </c>
      <c r="K28" s="15">
        <f t="shared" si="3"/>
        <v>43111</v>
      </c>
      <c r="L28" s="15">
        <v>43102</v>
      </c>
      <c r="M28" s="3">
        <v>3469.59</v>
      </c>
      <c r="N28" s="2">
        <f t="shared" si="2"/>
        <v>-9</v>
      </c>
      <c r="O28" s="4">
        <f t="shared" si="1"/>
        <v>-31226.31</v>
      </c>
    </row>
    <row r="29" spans="1:15" x14ac:dyDescent="0.25">
      <c r="A29" s="14" t="s">
        <v>100</v>
      </c>
      <c r="B29">
        <v>17459127</v>
      </c>
      <c r="D29" s="15">
        <v>43087</v>
      </c>
      <c r="E29" s="3">
        <v>280.27999999999997</v>
      </c>
      <c r="F29" s="15">
        <v>43100</v>
      </c>
      <c r="H29" s="14" t="s">
        <v>101</v>
      </c>
      <c r="I29" s="14" t="s">
        <v>102</v>
      </c>
      <c r="J29" s="3">
        <v>280.27999999999997</v>
      </c>
      <c r="K29" s="15">
        <f t="shared" si="3"/>
        <v>43117</v>
      </c>
      <c r="L29" s="15">
        <v>43118</v>
      </c>
      <c r="M29" s="3">
        <v>280.27999999999997</v>
      </c>
      <c r="N29" s="2">
        <f t="shared" si="2"/>
        <v>1</v>
      </c>
      <c r="O29" s="4">
        <f t="shared" si="1"/>
        <v>280.27999999999997</v>
      </c>
    </row>
    <row r="30" spans="1:15" x14ac:dyDescent="0.25">
      <c r="A30" s="14" t="s">
        <v>103</v>
      </c>
      <c r="B30">
        <v>17459128</v>
      </c>
      <c r="D30" s="15">
        <v>43087</v>
      </c>
      <c r="E30" s="3">
        <v>668.17</v>
      </c>
      <c r="F30" s="15">
        <v>43100</v>
      </c>
      <c r="H30" s="14" t="s">
        <v>101</v>
      </c>
      <c r="I30" s="14" t="s">
        <v>102</v>
      </c>
      <c r="J30" s="3">
        <v>668.17</v>
      </c>
      <c r="K30" s="15">
        <f t="shared" si="3"/>
        <v>43117</v>
      </c>
      <c r="L30" s="15">
        <v>43118</v>
      </c>
      <c r="M30" s="3">
        <v>668.17</v>
      </c>
      <c r="N30" s="2">
        <f t="shared" si="2"/>
        <v>1</v>
      </c>
      <c r="O30" s="4">
        <f t="shared" si="1"/>
        <v>668.17</v>
      </c>
    </row>
    <row r="31" spans="1:15" x14ac:dyDescent="0.25">
      <c r="A31" s="14" t="s">
        <v>104</v>
      </c>
      <c r="B31">
        <v>17465168</v>
      </c>
      <c r="D31" s="15">
        <v>43088</v>
      </c>
      <c r="E31" s="3">
        <v>713.4</v>
      </c>
      <c r="F31" s="15">
        <v>43100</v>
      </c>
      <c r="H31" s="14" t="s">
        <v>101</v>
      </c>
      <c r="I31" s="14" t="s">
        <v>102</v>
      </c>
      <c r="J31" s="3">
        <v>713.4</v>
      </c>
      <c r="K31" s="15">
        <f t="shared" si="3"/>
        <v>43118</v>
      </c>
      <c r="L31" s="15">
        <v>43118</v>
      </c>
      <c r="M31" s="3">
        <v>713.4</v>
      </c>
      <c r="N31" s="2">
        <f t="shared" si="2"/>
        <v>0</v>
      </c>
      <c r="O31" s="4">
        <f t="shared" si="1"/>
        <v>0</v>
      </c>
    </row>
    <row r="32" spans="1:15" x14ac:dyDescent="0.25">
      <c r="A32" s="14" t="s">
        <v>105</v>
      </c>
      <c r="B32">
        <v>86454613</v>
      </c>
      <c r="D32" s="15">
        <v>43100</v>
      </c>
      <c r="E32" s="3">
        <v>5126.71</v>
      </c>
      <c r="F32" s="15">
        <v>43100</v>
      </c>
      <c r="H32" s="14" t="s">
        <v>106</v>
      </c>
      <c r="I32" s="14" t="s">
        <v>107</v>
      </c>
      <c r="J32" s="3">
        <v>5126.71</v>
      </c>
      <c r="K32" s="15">
        <f t="shared" si="3"/>
        <v>43130</v>
      </c>
      <c r="L32" s="15">
        <v>43105</v>
      </c>
      <c r="M32" s="3">
        <v>5126.71</v>
      </c>
      <c r="N32" s="2">
        <f t="shared" si="2"/>
        <v>-25</v>
      </c>
      <c r="O32" s="4">
        <f t="shared" si="1"/>
        <v>-128167.75</v>
      </c>
    </row>
    <row r="33" spans="1:15" x14ac:dyDescent="0.25">
      <c r="A33" s="14" t="s">
        <v>108</v>
      </c>
      <c r="B33">
        <v>86454614</v>
      </c>
      <c r="D33" s="15">
        <v>43100</v>
      </c>
      <c r="E33" s="3">
        <v>-2711.81</v>
      </c>
      <c r="F33" s="15">
        <v>43100</v>
      </c>
      <c r="H33" s="14" t="s">
        <v>106</v>
      </c>
      <c r="I33" s="14" t="s">
        <v>107</v>
      </c>
      <c r="J33" s="3">
        <v>-2711.81</v>
      </c>
      <c r="K33" s="15">
        <f t="shared" si="3"/>
        <v>43130</v>
      </c>
      <c r="L33" s="15">
        <v>43105</v>
      </c>
      <c r="M33" s="3">
        <v>-2711.81</v>
      </c>
      <c r="N33" s="2">
        <f t="shared" si="2"/>
        <v>-25</v>
      </c>
      <c r="O33" s="4">
        <f t="shared" si="1"/>
        <v>67795.25</v>
      </c>
    </row>
    <row r="34" spans="1:15" x14ac:dyDescent="0.25">
      <c r="A34" s="14" t="s">
        <v>109</v>
      </c>
      <c r="B34">
        <v>1</v>
      </c>
      <c r="D34" s="15">
        <v>43224</v>
      </c>
      <c r="E34" s="3">
        <v>12200</v>
      </c>
      <c r="F34" s="15">
        <v>43227</v>
      </c>
      <c r="H34" s="14" t="s">
        <v>110</v>
      </c>
      <c r="I34" s="14" t="s">
        <v>111</v>
      </c>
      <c r="J34" s="3">
        <v>12200</v>
      </c>
      <c r="K34" s="15">
        <f t="shared" si="3"/>
        <v>43254</v>
      </c>
      <c r="L34" s="15">
        <v>43228</v>
      </c>
      <c r="M34" s="3">
        <v>12200</v>
      </c>
      <c r="N34" s="2">
        <f t="shared" si="2"/>
        <v>-26</v>
      </c>
      <c r="O34" s="4">
        <f t="shared" si="1"/>
        <v>-317200</v>
      </c>
    </row>
    <row r="35" spans="1:15" x14ac:dyDescent="0.25">
      <c r="A35" s="14" t="s">
        <v>112</v>
      </c>
      <c r="B35">
        <v>1</v>
      </c>
      <c r="C35" s="14" t="s">
        <v>18</v>
      </c>
      <c r="D35" s="15">
        <v>43131</v>
      </c>
      <c r="E35" s="3">
        <v>240</v>
      </c>
      <c r="F35" s="15">
        <v>43131</v>
      </c>
      <c r="H35" s="14" t="s">
        <v>19</v>
      </c>
      <c r="I35" s="14" t="s">
        <v>20</v>
      </c>
      <c r="J35" s="3">
        <v>240</v>
      </c>
      <c r="K35" s="15">
        <f t="shared" si="3"/>
        <v>43161</v>
      </c>
      <c r="L35" s="15">
        <v>43137</v>
      </c>
      <c r="M35" s="3">
        <v>240</v>
      </c>
      <c r="N35" s="2">
        <f t="shared" si="2"/>
        <v>-24</v>
      </c>
      <c r="O35" s="4">
        <f t="shared" si="1"/>
        <v>-5760</v>
      </c>
    </row>
    <row r="36" spans="1:15" x14ac:dyDescent="0.25">
      <c r="A36" s="14" t="s">
        <v>113</v>
      </c>
      <c r="B36">
        <v>1</v>
      </c>
      <c r="C36" s="14" t="s">
        <v>114</v>
      </c>
      <c r="D36" s="15">
        <v>43131</v>
      </c>
      <c r="E36" s="3">
        <v>108.2</v>
      </c>
      <c r="F36" s="15">
        <v>43131</v>
      </c>
      <c r="H36" s="14" t="s">
        <v>83</v>
      </c>
      <c r="I36" s="14" t="s">
        <v>84</v>
      </c>
      <c r="J36" s="3">
        <v>108.2</v>
      </c>
      <c r="K36" s="15">
        <f t="shared" si="3"/>
        <v>43161</v>
      </c>
      <c r="L36" s="15">
        <v>43137</v>
      </c>
      <c r="M36" s="3">
        <v>108.2</v>
      </c>
      <c r="N36" s="2">
        <f t="shared" si="2"/>
        <v>-24</v>
      </c>
      <c r="O36" s="4">
        <f t="shared" si="1"/>
        <v>-2596.8000000000002</v>
      </c>
    </row>
    <row r="37" spans="1:15" x14ac:dyDescent="0.25">
      <c r="A37" s="14" t="s">
        <v>115</v>
      </c>
      <c r="B37">
        <v>2</v>
      </c>
      <c r="D37" s="15">
        <v>43131</v>
      </c>
      <c r="E37" s="3">
        <v>736.7</v>
      </c>
      <c r="F37" s="15">
        <v>43132</v>
      </c>
      <c r="H37" s="14" t="s">
        <v>42</v>
      </c>
      <c r="I37" s="14" t="s">
        <v>43</v>
      </c>
      <c r="J37" s="3">
        <v>736.7</v>
      </c>
      <c r="K37" s="15">
        <f t="shared" si="3"/>
        <v>43161</v>
      </c>
      <c r="L37" s="15">
        <v>43137</v>
      </c>
      <c r="M37" s="3">
        <v>736.7</v>
      </c>
      <c r="N37" s="2">
        <f t="shared" si="2"/>
        <v>-24</v>
      </c>
      <c r="O37" s="4">
        <f t="shared" si="1"/>
        <v>-17680.800000000003</v>
      </c>
    </row>
    <row r="38" spans="1:15" x14ac:dyDescent="0.25">
      <c r="A38" s="14" t="s">
        <v>115</v>
      </c>
      <c r="B38">
        <v>2</v>
      </c>
      <c r="D38" s="15">
        <v>43104</v>
      </c>
      <c r="E38" s="3">
        <v>39</v>
      </c>
      <c r="F38" s="15">
        <v>43111</v>
      </c>
      <c r="H38" s="14" t="s">
        <v>116</v>
      </c>
      <c r="I38" s="14" t="s">
        <v>117</v>
      </c>
      <c r="J38" s="3">
        <v>39</v>
      </c>
      <c r="K38" s="15">
        <f t="shared" si="3"/>
        <v>43134</v>
      </c>
      <c r="L38" s="15">
        <v>43112</v>
      </c>
      <c r="M38" s="3">
        <v>39</v>
      </c>
      <c r="N38" s="2">
        <f t="shared" si="2"/>
        <v>-22</v>
      </c>
      <c r="O38" s="4">
        <f t="shared" si="1"/>
        <v>-858</v>
      </c>
    </row>
    <row r="39" spans="1:15" x14ac:dyDescent="0.25">
      <c r="A39" s="14" t="s">
        <v>115</v>
      </c>
      <c r="B39">
        <v>2</v>
      </c>
      <c r="D39" s="15">
        <v>43230</v>
      </c>
      <c r="E39" s="3">
        <v>1464</v>
      </c>
      <c r="F39" s="15">
        <v>43230</v>
      </c>
      <c r="H39" s="14" t="s">
        <v>110</v>
      </c>
      <c r="I39" s="14" t="s">
        <v>111</v>
      </c>
      <c r="J39" s="3">
        <v>1464</v>
      </c>
      <c r="K39" s="15">
        <f t="shared" si="3"/>
        <v>43260</v>
      </c>
      <c r="L39" s="15">
        <v>43237</v>
      </c>
      <c r="M39" s="3">
        <v>1464</v>
      </c>
      <c r="N39" s="2">
        <f t="shared" si="2"/>
        <v>-23</v>
      </c>
      <c r="O39" s="4">
        <f t="shared" si="1"/>
        <v>-33672</v>
      </c>
    </row>
    <row r="40" spans="1:15" x14ac:dyDescent="0.25">
      <c r="A40" s="14" t="s">
        <v>118</v>
      </c>
      <c r="B40">
        <v>2</v>
      </c>
      <c r="C40" s="14" t="s">
        <v>18</v>
      </c>
      <c r="D40" s="15">
        <v>43189</v>
      </c>
      <c r="E40" s="3">
        <v>120</v>
      </c>
      <c r="F40" s="15">
        <v>43189</v>
      </c>
      <c r="H40" s="14" t="s">
        <v>19</v>
      </c>
      <c r="I40" s="14" t="s">
        <v>20</v>
      </c>
      <c r="J40" s="3">
        <v>120</v>
      </c>
      <c r="K40" s="15">
        <f t="shared" si="3"/>
        <v>43219</v>
      </c>
      <c r="L40" s="15">
        <v>43195</v>
      </c>
      <c r="M40" s="3">
        <v>120</v>
      </c>
      <c r="N40" s="2">
        <f t="shared" si="2"/>
        <v>-24</v>
      </c>
      <c r="O40" s="4">
        <f t="shared" si="1"/>
        <v>-2880</v>
      </c>
    </row>
    <row r="41" spans="1:15" x14ac:dyDescent="0.25">
      <c r="A41" s="14" t="s">
        <v>119</v>
      </c>
      <c r="B41">
        <v>3</v>
      </c>
      <c r="D41" s="15">
        <v>43131</v>
      </c>
      <c r="E41" s="3">
        <v>135.03</v>
      </c>
      <c r="F41" s="15">
        <v>43132</v>
      </c>
      <c r="H41" s="14" t="s">
        <v>23</v>
      </c>
      <c r="I41" s="14" t="s">
        <v>24</v>
      </c>
      <c r="J41" s="3">
        <v>135.03</v>
      </c>
      <c r="K41" s="15">
        <f t="shared" si="3"/>
        <v>43161</v>
      </c>
      <c r="L41" s="15">
        <v>43143</v>
      </c>
      <c r="M41" s="3">
        <v>135.03</v>
      </c>
      <c r="N41" s="2">
        <f t="shared" si="2"/>
        <v>-18</v>
      </c>
      <c r="O41" s="4">
        <f t="shared" si="1"/>
        <v>-2430.54</v>
      </c>
    </row>
    <row r="42" spans="1:15" x14ac:dyDescent="0.25">
      <c r="A42" s="14" t="s">
        <v>120</v>
      </c>
      <c r="B42">
        <v>3</v>
      </c>
      <c r="C42" s="14" t="s">
        <v>18</v>
      </c>
      <c r="D42" s="15">
        <v>43220</v>
      </c>
      <c r="E42" s="3">
        <v>120</v>
      </c>
      <c r="F42" s="15">
        <v>43229</v>
      </c>
      <c r="H42" s="14" t="s">
        <v>19</v>
      </c>
      <c r="I42" s="14" t="s">
        <v>20</v>
      </c>
      <c r="J42" s="3">
        <v>120</v>
      </c>
      <c r="K42" s="15">
        <f t="shared" si="3"/>
        <v>43250</v>
      </c>
      <c r="L42" s="15">
        <v>43230</v>
      </c>
      <c r="M42" s="3">
        <v>120</v>
      </c>
      <c r="N42" s="2">
        <f t="shared" si="2"/>
        <v>-20</v>
      </c>
      <c r="O42" s="4">
        <f t="shared" si="1"/>
        <v>-2400</v>
      </c>
    </row>
    <row r="43" spans="1:15" x14ac:dyDescent="0.25">
      <c r="A43" s="14" t="s">
        <v>121</v>
      </c>
      <c r="B43">
        <v>4</v>
      </c>
      <c r="D43" s="15">
        <v>43131</v>
      </c>
      <c r="E43" s="3">
        <v>902.36</v>
      </c>
      <c r="F43" s="15">
        <v>43132</v>
      </c>
      <c r="H43" s="14" t="s">
        <v>33</v>
      </c>
      <c r="I43" s="14" t="s">
        <v>34</v>
      </c>
      <c r="J43" s="3">
        <v>902.36</v>
      </c>
      <c r="K43" s="15">
        <f t="shared" si="3"/>
        <v>43161</v>
      </c>
      <c r="L43" s="15">
        <v>43143</v>
      </c>
      <c r="M43" s="3">
        <v>902.36</v>
      </c>
      <c r="N43" s="2">
        <f t="shared" si="2"/>
        <v>-18</v>
      </c>
      <c r="O43" s="4">
        <f t="shared" si="1"/>
        <v>-16242.48</v>
      </c>
    </row>
    <row r="44" spans="1:15" x14ac:dyDescent="0.25">
      <c r="A44" s="14" t="s">
        <v>121</v>
      </c>
      <c r="B44">
        <v>4</v>
      </c>
      <c r="D44" s="15">
        <v>43159</v>
      </c>
      <c r="E44" s="3">
        <v>133.01</v>
      </c>
      <c r="F44" s="15">
        <v>43171</v>
      </c>
      <c r="H44" s="14" t="s">
        <v>23</v>
      </c>
      <c r="I44" s="14" t="s">
        <v>24</v>
      </c>
      <c r="J44" s="3">
        <v>133.01</v>
      </c>
      <c r="K44" s="15">
        <f t="shared" si="3"/>
        <v>43189</v>
      </c>
      <c r="L44" s="15">
        <v>43172</v>
      </c>
      <c r="M44" s="3">
        <v>133.01</v>
      </c>
      <c r="N44" s="2">
        <f t="shared" si="2"/>
        <v>-17</v>
      </c>
      <c r="O44" s="4">
        <f t="shared" si="1"/>
        <v>-2261.17</v>
      </c>
    </row>
    <row r="45" spans="1:15" x14ac:dyDescent="0.25">
      <c r="A45" s="14" t="s">
        <v>122</v>
      </c>
      <c r="B45">
        <v>4</v>
      </c>
      <c r="C45" s="14" t="s">
        <v>123</v>
      </c>
      <c r="D45" s="15">
        <v>43207</v>
      </c>
      <c r="E45" s="3">
        <v>439.2</v>
      </c>
      <c r="F45" s="15">
        <v>43209</v>
      </c>
      <c r="H45" s="14" t="s">
        <v>124</v>
      </c>
      <c r="I45" s="14" t="s">
        <v>125</v>
      </c>
      <c r="J45" s="3">
        <v>439.2</v>
      </c>
      <c r="K45" s="15">
        <f t="shared" si="3"/>
        <v>43237</v>
      </c>
      <c r="L45" s="15">
        <v>43213</v>
      </c>
      <c r="M45" s="3">
        <v>439.2</v>
      </c>
      <c r="N45" s="2">
        <f t="shared" si="2"/>
        <v>-24</v>
      </c>
      <c r="O45" s="4">
        <f t="shared" si="1"/>
        <v>-10540.8</v>
      </c>
    </row>
    <row r="46" spans="1:15" x14ac:dyDescent="0.25">
      <c r="A46" s="14" t="s">
        <v>126</v>
      </c>
      <c r="B46">
        <v>4</v>
      </c>
      <c r="C46" s="14" t="s">
        <v>114</v>
      </c>
      <c r="D46" s="15">
        <v>43131</v>
      </c>
      <c r="E46" s="3">
        <v>-108.2</v>
      </c>
      <c r="F46" s="15">
        <v>43131</v>
      </c>
      <c r="H46" s="14" t="s">
        <v>83</v>
      </c>
      <c r="I46" s="14" t="s">
        <v>84</v>
      </c>
      <c r="J46" s="3">
        <v>-108.2</v>
      </c>
      <c r="K46" s="15">
        <f t="shared" si="3"/>
        <v>43161</v>
      </c>
      <c r="L46" s="15">
        <v>43137</v>
      </c>
      <c r="M46" s="3">
        <v>-108.2</v>
      </c>
      <c r="N46" s="2">
        <f t="shared" si="2"/>
        <v>-24</v>
      </c>
      <c r="O46" s="4">
        <f t="shared" si="1"/>
        <v>2596.8000000000002</v>
      </c>
    </row>
    <row r="47" spans="1:15" x14ac:dyDescent="0.25">
      <c r="A47" s="14" t="s">
        <v>127</v>
      </c>
      <c r="B47">
        <v>5</v>
      </c>
      <c r="D47" s="15">
        <v>43159</v>
      </c>
      <c r="E47" s="3">
        <v>522.12</v>
      </c>
      <c r="F47" s="15">
        <v>43159</v>
      </c>
      <c r="H47" s="14" t="s">
        <v>128</v>
      </c>
      <c r="I47" s="14" t="s">
        <v>129</v>
      </c>
      <c r="J47" s="3">
        <v>522.12</v>
      </c>
      <c r="K47" s="15">
        <f t="shared" si="3"/>
        <v>43189</v>
      </c>
      <c r="L47" s="15">
        <v>43167</v>
      </c>
      <c r="M47" s="3">
        <v>522.12</v>
      </c>
      <c r="N47" s="2">
        <f t="shared" si="2"/>
        <v>-22</v>
      </c>
      <c r="O47" s="4">
        <f t="shared" si="1"/>
        <v>-11486.64</v>
      </c>
    </row>
    <row r="48" spans="1:15" x14ac:dyDescent="0.25">
      <c r="A48" s="14" t="s">
        <v>130</v>
      </c>
      <c r="B48">
        <v>5</v>
      </c>
      <c r="C48" s="14" t="s">
        <v>18</v>
      </c>
      <c r="D48" s="15">
        <v>43332</v>
      </c>
      <c r="E48" s="3">
        <v>240</v>
      </c>
      <c r="F48" s="15">
        <v>43332</v>
      </c>
      <c r="H48" s="14" t="s">
        <v>19</v>
      </c>
      <c r="I48" s="14" t="s">
        <v>20</v>
      </c>
      <c r="J48" s="3">
        <v>240</v>
      </c>
      <c r="K48" s="15">
        <f t="shared" si="3"/>
        <v>43362</v>
      </c>
      <c r="L48" s="15">
        <v>43340</v>
      </c>
      <c r="M48" s="3">
        <v>240</v>
      </c>
      <c r="N48" s="2">
        <f t="shared" si="2"/>
        <v>-22</v>
      </c>
      <c r="O48" s="4">
        <f t="shared" si="1"/>
        <v>-5280</v>
      </c>
    </row>
    <row r="49" spans="1:15" x14ac:dyDescent="0.25">
      <c r="A49" s="14" t="s">
        <v>131</v>
      </c>
      <c r="B49">
        <v>6</v>
      </c>
      <c r="D49" s="15">
        <v>43368</v>
      </c>
      <c r="E49" s="3">
        <v>902.8</v>
      </c>
      <c r="F49" s="15">
        <v>43369</v>
      </c>
      <c r="H49" s="14" t="s">
        <v>132</v>
      </c>
      <c r="I49" s="14" t="s">
        <v>133</v>
      </c>
      <c r="J49" s="3">
        <v>902.8</v>
      </c>
      <c r="K49" s="15">
        <f t="shared" si="3"/>
        <v>43398</v>
      </c>
      <c r="L49" s="15">
        <v>43378</v>
      </c>
      <c r="M49" s="3">
        <v>902.8</v>
      </c>
      <c r="N49" s="2">
        <f t="shared" si="2"/>
        <v>-20</v>
      </c>
      <c r="O49" s="4">
        <f t="shared" si="1"/>
        <v>-18056</v>
      </c>
    </row>
    <row r="50" spans="1:15" x14ac:dyDescent="0.25">
      <c r="A50" s="14" t="s">
        <v>131</v>
      </c>
      <c r="B50">
        <v>6</v>
      </c>
      <c r="D50" s="15">
        <v>43304</v>
      </c>
      <c r="E50" s="3">
        <v>4960</v>
      </c>
      <c r="F50" s="15">
        <v>43313</v>
      </c>
      <c r="H50" s="14" t="s">
        <v>134</v>
      </c>
      <c r="I50" s="14" t="s">
        <v>135</v>
      </c>
      <c r="J50" s="3">
        <v>4960</v>
      </c>
      <c r="K50" s="15">
        <f t="shared" si="3"/>
        <v>43334</v>
      </c>
      <c r="L50" s="15">
        <v>43319</v>
      </c>
      <c r="M50" s="3">
        <v>4960</v>
      </c>
      <c r="N50" s="2">
        <f t="shared" si="2"/>
        <v>-15</v>
      </c>
      <c r="O50" s="4">
        <f t="shared" si="1"/>
        <v>-74400</v>
      </c>
    </row>
    <row r="51" spans="1:15" x14ac:dyDescent="0.25">
      <c r="A51" s="14" t="s">
        <v>136</v>
      </c>
      <c r="B51">
        <v>6</v>
      </c>
      <c r="C51" s="14" t="s">
        <v>137</v>
      </c>
      <c r="D51" s="15">
        <v>43196</v>
      </c>
      <c r="E51" s="3">
        <v>739.38</v>
      </c>
      <c r="F51" s="15">
        <v>43265</v>
      </c>
      <c r="H51" s="14" t="s">
        <v>138</v>
      </c>
      <c r="I51" s="14" t="s">
        <v>139</v>
      </c>
      <c r="J51" s="3">
        <v>739.38</v>
      </c>
      <c r="K51" s="15">
        <f t="shared" si="3"/>
        <v>43226</v>
      </c>
      <c r="L51" s="15">
        <v>43264</v>
      </c>
      <c r="M51" s="3">
        <v>739.38</v>
      </c>
      <c r="N51" s="2">
        <f t="shared" si="2"/>
        <v>38</v>
      </c>
      <c r="O51" s="4">
        <f t="shared" si="1"/>
        <v>28096.44</v>
      </c>
    </row>
    <row r="52" spans="1:15" x14ac:dyDescent="0.25">
      <c r="A52" s="14" t="s">
        <v>140</v>
      </c>
      <c r="B52">
        <v>7</v>
      </c>
      <c r="D52" s="15">
        <v>43137</v>
      </c>
      <c r="E52" s="3">
        <v>230</v>
      </c>
      <c r="F52" s="15">
        <v>43138</v>
      </c>
      <c r="H52" s="14" t="s">
        <v>141</v>
      </c>
      <c r="I52" s="14" t="s">
        <v>142</v>
      </c>
      <c r="J52" s="3">
        <v>230</v>
      </c>
      <c r="K52" s="15">
        <f t="shared" si="3"/>
        <v>43167</v>
      </c>
      <c r="L52" s="15">
        <v>43143</v>
      </c>
      <c r="M52" s="3">
        <v>230</v>
      </c>
      <c r="N52" s="2">
        <f t="shared" si="2"/>
        <v>-24</v>
      </c>
      <c r="O52" s="4">
        <f t="shared" si="1"/>
        <v>-5520</v>
      </c>
    </row>
    <row r="53" spans="1:15" x14ac:dyDescent="0.25">
      <c r="A53" s="14" t="s">
        <v>140</v>
      </c>
      <c r="B53">
        <v>7</v>
      </c>
      <c r="D53" s="15">
        <v>43190</v>
      </c>
      <c r="E53" s="3">
        <v>314.04000000000002</v>
      </c>
      <c r="F53" s="15">
        <v>43190</v>
      </c>
      <c r="H53" s="14" t="s">
        <v>23</v>
      </c>
      <c r="I53" s="14" t="s">
        <v>24</v>
      </c>
      <c r="J53" s="3">
        <v>314.04000000000002</v>
      </c>
      <c r="K53" s="15">
        <f t="shared" si="3"/>
        <v>43220</v>
      </c>
      <c r="L53" s="15">
        <v>43195</v>
      </c>
      <c r="M53" s="3">
        <v>314.04000000000002</v>
      </c>
      <c r="N53" s="2">
        <f t="shared" si="2"/>
        <v>-25</v>
      </c>
      <c r="O53" s="4">
        <f t="shared" si="1"/>
        <v>-7851.0000000000009</v>
      </c>
    </row>
    <row r="54" spans="1:15" x14ac:dyDescent="0.25">
      <c r="A54" s="14" t="s">
        <v>143</v>
      </c>
      <c r="B54">
        <v>8</v>
      </c>
      <c r="C54" s="14" t="s">
        <v>114</v>
      </c>
      <c r="D54" s="15">
        <v>43159</v>
      </c>
      <c r="E54" s="3">
        <v>38.19</v>
      </c>
      <c r="F54" s="15">
        <v>43159</v>
      </c>
      <c r="H54" s="14" t="s">
        <v>83</v>
      </c>
      <c r="I54" s="14" t="s">
        <v>84</v>
      </c>
      <c r="J54" s="3">
        <v>38.19</v>
      </c>
      <c r="K54" s="15">
        <f t="shared" si="3"/>
        <v>43189</v>
      </c>
      <c r="L54" s="15">
        <v>43167</v>
      </c>
      <c r="M54" s="3">
        <v>38.19</v>
      </c>
      <c r="N54" s="2">
        <f t="shared" si="2"/>
        <v>-22</v>
      </c>
      <c r="O54" s="4">
        <f t="shared" si="1"/>
        <v>-840.18</v>
      </c>
    </row>
    <row r="55" spans="1:15" x14ac:dyDescent="0.25">
      <c r="A55" s="14" t="s">
        <v>144</v>
      </c>
      <c r="B55">
        <v>9</v>
      </c>
      <c r="D55" s="15">
        <v>43220</v>
      </c>
      <c r="E55" s="3">
        <v>135</v>
      </c>
      <c r="F55" s="15">
        <v>43228</v>
      </c>
      <c r="H55" s="14" t="s">
        <v>23</v>
      </c>
      <c r="I55" s="14" t="s">
        <v>24</v>
      </c>
      <c r="J55" s="3">
        <v>135</v>
      </c>
      <c r="K55" s="15">
        <f t="shared" si="3"/>
        <v>43250</v>
      </c>
      <c r="L55" s="15">
        <v>43228</v>
      </c>
      <c r="M55" s="3">
        <v>135</v>
      </c>
      <c r="N55" s="2">
        <f t="shared" si="2"/>
        <v>-22</v>
      </c>
      <c r="O55" s="4">
        <f t="shared" si="1"/>
        <v>-2970</v>
      </c>
    </row>
    <row r="56" spans="1:15" x14ac:dyDescent="0.25">
      <c r="A56" s="14" t="s">
        <v>145</v>
      </c>
      <c r="B56">
        <v>10</v>
      </c>
      <c r="C56" s="14" t="s">
        <v>146</v>
      </c>
      <c r="D56" s="15">
        <v>43281</v>
      </c>
      <c r="E56" s="3">
        <v>193.8</v>
      </c>
      <c r="F56" s="15">
        <v>43308</v>
      </c>
      <c r="H56" s="14" t="s">
        <v>65</v>
      </c>
      <c r="I56" s="14" t="s">
        <v>66</v>
      </c>
      <c r="J56" s="3">
        <v>193.8</v>
      </c>
      <c r="K56" s="15">
        <f t="shared" si="3"/>
        <v>43311</v>
      </c>
      <c r="L56" s="15">
        <v>43312</v>
      </c>
      <c r="M56" s="3">
        <v>193.8</v>
      </c>
      <c r="N56" s="2">
        <f t="shared" si="2"/>
        <v>1</v>
      </c>
      <c r="O56" s="4">
        <f t="shared" si="1"/>
        <v>193.8</v>
      </c>
    </row>
    <row r="57" spans="1:15" x14ac:dyDescent="0.25">
      <c r="A57" s="14" t="s">
        <v>147</v>
      </c>
      <c r="B57">
        <v>10</v>
      </c>
      <c r="C57" s="14" t="s">
        <v>148</v>
      </c>
      <c r="D57" s="15">
        <v>43220</v>
      </c>
      <c r="E57" s="3">
        <v>78.86</v>
      </c>
      <c r="F57" s="15">
        <v>43262</v>
      </c>
      <c r="H57" s="14" t="s">
        <v>65</v>
      </c>
      <c r="I57" s="14" t="s">
        <v>66</v>
      </c>
      <c r="J57" s="3">
        <v>78.86</v>
      </c>
      <c r="K57" s="15">
        <f t="shared" si="3"/>
        <v>43250</v>
      </c>
      <c r="L57" s="15">
        <v>43264</v>
      </c>
      <c r="M57" s="3">
        <v>78.86</v>
      </c>
      <c r="N57" s="2">
        <f t="shared" si="2"/>
        <v>14</v>
      </c>
      <c r="O57" s="4">
        <f t="shared" si="1"/>
        <v>1104.04</v>
      </c>
    </row>
    <row r="58" spans="1:15" x14ac:dyDescent="0.25">
      <c r="A58" s="14" t="s">
        <v>149</v>
      </c>
      <c r="B58">
        <v>10</v>
      </c>
      <c r="C58" s="14" t="s">
        <v>150</v>
      </c>
      <c r="D58" s="15">
        <v>43220</v>
      </c>
      <c r="E58" s="3">
        <v>52.8</v>
      </c>
      <c r="F58" s="15">
        <v>43262</v>
      </c>
      <c r="H58" s="14" t="s">
        <v>65</v>
      </c>
      <c r="I58" s="14" t="s">
        <v>66</v>
      </c>
      <c r="J58" s="3">
        <v>52.8</v>
      </c>
      <c r="K58" s="15">
        <f t="shared" si="3"/>
        <v>43250</v>
      </c>
      <c r="L58" s="15">
        <v>43264</v>
      </c>
      <c r="M58" s="3">
        <v>52.8</v>
      </c>
      <c r="N58" s="2">
        <f t="shared" si="2"/>
        <v>14</v>
      </c>
      <c r="O58" s="4">
        <f t="shared" si="1"/>
        <v>739.19999999999993</v>
      </c>
    </row>
    <row r="59" spans="1:15" x14ac:dyDescent="0.25">
      <c r="A59" s="14" t="s">
        <v>151</v>
      </c>
      <c r="B59">
        <v>11</v>
      </c>
      <c r="D59" s="15">
        <v>43131</v>
      </c>
      <c r="E59" s="3">
        <v>2879.94</v>
      </c>
      <c r="F59" s="15">
        <v>43131</v>
      </c>
      <c r="H59" s="14" t="s">
        <v>61</v>
      </c>
      <c r="I59" s="14" t="s">
        <v>62</v>
      </c>
      <c r="J59" s="3">
        <v>2879.94</v>
      </c>
      <c r="K59" s="15">
        <f t="shared" si="3"/>
        <v>43161</v>
      </c>
      <c r="L59" s="15">
        <v>43137</v>
      </c>
      <c r="M59" s="3">
        <v>2879.94</v>
      </c>
      <c r="N59" s="2">
        <f t="shared" si="2"/>
        <v>-24</v>
      </c>
      <c r="O59" s="4">
        <f t="shared" si="1"/>
        <v>-69118.559999999998</v>
      </c>
    </row>
    <row r="60" spans="1:15" x14ac:dyDescent="0.25">
      <c r="A60" s="14" t="s">
        <v>152</v>
      </c>
      <c r="B60">
        <v>12</v>
      </c>
      <c r="C60" s="14" t="s">
        <v>153</v>
      </c>
      <c r="D60" s="15">
        <v>43131</v>
      </c>
      <c r="E60" s="3">
        <v>90.28</v>
      </c>
      <c r="F60" s="15">
        <v>43132</v>
      </c>
      <c r="H60" s="14" t="s">
        <v>49</v>
      </c>
      <c r="I60" s="14" t="s">
        <v>50</v>
      </c>
      <c r="J60" s="3">
        <v>90.28</v>
      </c>
      <c r="K60" s="15">
        <f t="shared" si="3"/>
        <v>43161</v>
      </c>
      <c r="L60" s="15">
        <v>43137</v>
      </c>
      <c r="M60" s="3">
        <v>90.28</v>
      </c>
      <c r="N60" s="2">
        <f t="shared" si="2"/>
        <v>-24</v>
      </c>
      <c r="O60" s="4">
        <f t="shared" si="1"/>
        <v>-2166.7200000000003</v>
      </c>
    </row>
    <row r="61" spans="1:15" x14ac:dyDescent="0.25">
      <c r="A61" s="14" t="s">
        <v>154</v>
      </c>
      <c r="B61">
        <v>12</v>
      </c>
      <c r="C61" s="14" t="s">
        <v>155</v>
      </c>
      <c r="D61" s="15">
        <v>43220</v>
      </c>
      <c r="E61" s="3">
        <v>15235.57</v>
      </c>
      <c r="F61" s="15">
        <v>43227</v>
      </c>
      <c r="H61" s="14" t="s">
        <v>65</v>
      </c>
      <c r="I61" s="14" t="s">
        <v>66</v>
      </c>
      <c r="J61" s="3">
        <v>15235.57</v>
      </c>
      <c r="K61" s="15">
        <f t="shared" si="3"/>
        <v>43250</v>
      </c>
      <c r="L61" s="15">
        <v>43228</v>
      </c>
      <c r="M61" s="3">
        <v>15235.57</v>
      </c>
      <c r="N61" s="2">
        <f t="shared" si="2"/>
        <v>-22</v>
      </c>
      <c r="O61" s="4">
        <f t="shared" si="1"/>
        <v>-335182.53999999998</v>
      </c>
    </row>
    <row r="62" spans="1:15" x14ac:dyDescent="0.25">
      <c r="A62" s="14" t="s">
        <v>156</v>
      </c>
      <c r="B62">
        <v>13</v>
      </c>
      <c r="D62" s="15">
        <v>43251</v>
      </c>
      <c r="E62" s="3">
        <v>465.22</v>
      </c>
      <c r="F62" s="15">
        <v>43263</v>
      </c>
      <c r="H62" s="14" t="s">
        <v>23</v>
      </c>
      <c r="I62" s="14" t="s">
        <v>24</v>
      </c>
      <c r="J62" s="3">
        <v>465.22</v>
      </c>
      <c r="K62" s="15">
        <f t="shared" si="3"/>
        <v>43281</v>
      </c>
      <c r="L62" s="15">
        <v>43264</v>
      </c>
      <c r="M62" s="3">
        <v>465.22</v>
      </c>
      <c r="N62" s="2">
        <f t="shared" si="2"/>
        <v>-17</v>
      </c>
      <c r="O62" s="4">
        <f t="shared" si="1"/>
        <v>-7908.7400000000007</v>
      </c>
    </row>
    <row r="63" spans="1:15" x14ac:dyDescent="0.25">
      <c r="A63" s="14" t="s">
        <v>156</v>
      </c>
      <c r="B63">
        <v>13</v>
      </c>
      <c r="D63" s="15">
        <v>43377</v>
      </c>
      <c r="E63" s="3">
        <v>1213.9000000000001</v>
      </c>
      <c r="F63" s="15">
        <v>43426</v>
      </c>
      <c r="H63" s="14" t="s">
        <v>157</v>
      </c>
      <c r="I63" s="14" t="s">
        <v>158</v>
      </c>
      <c r="J63" s="3">
        <v>1213.9000000000001</v>
      </c>
      <c r="K63" s="15">
        <f t="shared" si="3"/>
        <v>43407</v>
      </c>
      <c r="L63" s="15">
        <v>43427</v>
      </c>
      <c r="M63" s="3">
        <v>1213.9000000000001</v>
      </c>
      <c r="N63" s="2">
        <f t="shared" si="2"/>
        <v>20</v>
      </c>
      <c r="O63" s="4">
        <f t="shared" si="1"/>
        <v>24278</v>
      </c>
    </row>
    <row r="64" spans="1:15" x14ac:dyDescent="0.25">
      <c r="A64" s="14" t="s">
        <v>159</v>
      </c>
      <c r="B64">
        <v>14</v>
      </c>
      <c r="D64" s="15">
        <v>43395</v>
      </c>
      <c r="E64" s="3">
        <v>-1213.9000000000001</v>
      </c>
      <c r="F64" s="15">
        <v>43426</v>
      </c>
      <c r="H64" s="14" t="s">
        <v>157</v>
      </c>
      <c r="I64" s="14" t="s">
        <v>158</v>
      </c>
      <c r="J64" s="3">
        <v>-1213.9000000000001</v>
      </c>
      <c r="K64" s="15">
        <f t="shared" si="3"/>
        <v>43425</v>
      </c>
      <c r="L64" s="15">
        <v>43427</v>
      </c>
      <c r="M64" s="3">
        <v>-1213.9000000000001</v>
      </c>
      <c r="N64" s="2">
        <f t="shared" si="2"/>
        <v>2</v>
      </c>
      <c r="O64" s="4">
        <f t="shared" si="1"/>
        <v>-2427.8000000000002</v>
      </c>
    </row>
    <row r="65" spans="1:15" x14ac:dyDescent="0.25">
      <c r="A65" s="14" t="s">
        <v>159</v>
      </c>
      <c r="B65">
        <v>14</v>
      </c>
      <c r="D65" s="15">
        <v>43131</v>
      </c>
      <c r="E65" s="3">
        <v>1040.5999999999999</v>
      </c>
      <c r="F65" s="15">
        <v>43131</v>
      </c>
      <c r="H65" s="14" t="s">
        <v>52</v>
      </c>
      <c r="I65" s="14" t="s">
        <v>53</v>
      </c>
      <c r="J65" s="3">
        <v>1040.5999999999999</v>
      </c>
      <c r="K65" s="15">
        <f t="shared" si="3"/>
        <v>43161</v>
      </c>
      <c r="L65" s="15">
        <v>43137</v>
      </c>
      <c r="M65" s="3">
        <v>1040.5999999999999</v>
      </c>
      <c r="N65" s="2">
        <f t="shared" si="2"/>
        <v>-24</v>
      </c>
      <c r="O65" s="4">
        <f t="shared" si="1"/>
        <v>-24974.399999999998</v>
      </c>
    </row>
    <row r="66" spans="1:15" x14ac:dyDescent="0.25">
      <c r="A66" s="14" t="s">
        <v>159</v>
      </c>
      <c r="B66">
        <v>14</v>
      </c>
      <c r="D66" s="15">
        <v>43190</v>
      </c>
      <c r="E66" s="3">
        <v>531.92999999999995</v>
      </c>
      <c r="F66" s="15">
        <v>43190</v>
      </c>
      <c r="H66" s="14" t="s">
        <v>128</v>
      </c>
      <c r="I66" s="14" t="s">
        <v>129</v>
      </c>
      <c r="J66" s="3">
        <v>531.92999999999995</v>
      </c>
      <c r="K66" s="15">
        <f t="shared" si="3"/>
        <v>43220</v>
      </c>
      <c r="L66" s="15">
        <v>43195</v>
      </c>
      <c r="M66" s="3">
        <v>531.92999999999995</v>
      </c>
      <c r="N66" s="2">
        <f t="shared" si="2"/>
        <v>-25</v>
      </c>
      <c r="O66" s="4">
        <f t="shared" si="1"/>
        <v>-13298.249999999998</v>
      </c>
    </row>
    <row r="67" spans="1:15" x14ac:dyDescent="0.25">
      <c r="A67" s="14" t="s">
        <v>160</v>
      </c>
      <c r="B67">
        <v>16</v>
      </c>
      <c r="D67" s="15">
        <v>43197</v>
      </c>
      <c r="E67" s="3">
        <v>317.2</v>
      </c>
      <c r="F67" s="15">
        <v>43207</v>
      </c>
      <c r="H67" s="14" t="s">
        <v>161</v>
      </c>
      <c r="I67" s="14" t="s">
        <v>162</v>
      </c>
      <c r="J67" s="3">
        <v>317.2</v>
      </c>
      <c r="K67" s="15">
        <f t="shared" si="3"/>
        <v>43227</v>
      </c>
      <c r="L67" s="15">
        <v>43207</v>
      </c>
      <c r="M67" s="3">
        <v>317.2</v>
      </c>
      <c r="N67" s="2">
        <f t="shared" si="2"/>
        <v>-20</v>
      </c>
      <c r="O67" s="4">
        <f t="shared" ref="O67:O130" si="4">M67*N67</f>
        <v>-6344</v>
      </c>
    </row>
    <row r="68" spans="1:15" x14ac:dyDescent="0.25">
      <c r="A68" s="14" t="s">
        <v>160</v>
      </c>
      <c r="B68">
        <v>16</v>
      </c>
      <c r="D68" s="15">
        <v>43131</v>
      </c>
      <c r="E68" s="3">
        <v>474</v>
      </c>
      <c r="F68" s="15">
        <v>43131</v>
      </c>
      <c r="H68" s="14" t="s">
        <v>163</v>
      </c>
      <c r="I68" s="14" t="s">
        <v>164</v>
      </c>
      <c r="J68" s="3">
        <v>474</v>
      </c>
      <c r="K68" s="15">
        <f t="shared" si="3"/>
        <v>43161</v>
      </c>
      <c r="L68" s="15">
        <v>43137</v>
      </c>
      <c r="M68" s="3">
        <v>474</v>
      </c>
      <c r="N68" s="2">
        <f t="shared" si="2"/>
        <v>-24</v>
      </c>
      <c r="O68" s="4">
        <f t="shared" si="4"/>
        <v>-11376</v>
      </c>
    </row>
    <row r="69" spans="1:15" x14ac:dyDescent="0.25">
      <c r="A69" s="14" t="s">
        <v>160</v>
      </c>
      <c r="B69">
        <v>16</v>
      </c>
      <c r="D69" s="15">
        <v>43281</v>
      </c>
      <c r="E69" s="3">
        <v>97.01</v>
      </c>
      <c r="F69" s="15">
        <v>43293</v>
      </c>
      <c r="H69" s="14" t="s">
        <v>23</v>
      </c>
      <c r="I69" s="14" t="s">
        <v>24</v>
      </c>
      <c r="J69" s="3">
        <v>97.01</v>
      </c>
      <c r="K69" s="15">
        <f t="shared" si="3"/>
        <v>43311</v>
      </c>
      <c r="L69" s="15">
        <v>43312</v>
      </c>
      <c r="M69" s="3">
        <v>97.01</v>
      </c>
      <c r="N69" s="2">
        <f t="shared" si="2"/>
        <v>1</v>
      </c>
      <c r="O69" s="4">
        <f t="shared" si="4"/>
        <v>97.01</v>
      </c>
    </row>
    <row r="70" spans="1:15" x14ac:dyDescent="0.25">
      <c r="A70" s="14" t="s">
        <v>165</v>
      </c>
      <c r="B70">
        <v>16</v>
      </c>
      <c r="C70" s="14" t="s">
        <v>153</v>
      </c>
      <c r="D70" s="15">
        <v>43305</v>
      </c>
      <c r="E70" s="3">
        <v>55</v>
      </c>
      <c r="F70" s="15">
        <v>43308</v>
      </c>
      <c r="H70" s="14" t="s">
        <v>116</v>
      </c>
      <c r="I70" s="14" t="s">
        <v>117</v>
      </c>
      <c r="J70" s="3">
        <v>55</v>
      </c>
      <c r="K70" s="15">
        <f t="shared" si="3"/>
        <v>43335</v>
      </c>
      <c r="L70" s="15">
        <v>43312</v>
      </c>
      <c r="M70" s="3">
        <v>55</v>
      </c>
      <c r="N70" s="2">
        <f t="shared" si="2"/>
        <v>-23</v>
      </c>
      <c r="O70" s="4">
        <f t="shared" si="4"/>
        <v>-1265</v>
      </c>
    </row>
    <row r="71" spans="1:15" x14ac:dyDescent="0.25">
      <c r="A71" s="14" t="s">
        <v>166</v>
      </c>
      <c r="B71">
        <v>16</v>
      </c>
      <c r="C71" s="14" t="s">
        <v>123</v>
      </c>
      <c r="D71" s="15">
        <v>43236</v>
      </c>
      <c r="E71" s="3">
        <v>85.4</v>
      </c>
      <c r="F71" s="15">
        <v>43236</v>
      </c>
      <c r="H71" s="14" t="s">
        <v>124</v>
      </c>
      <c r="I71" s="14" t="s">
        <v>125</v>
      </c>
      <c r="J71" s="3">
        <v>85.4</v>
      </c>
      <c r="K71" s="15">
        <f t="shared" si="3"/>
        <v>43266</v>
      </c>
      <c r="L71" s="15">
        <v>43237</v>
      </c>
      <c r="M71" s="3">
        <v>85.4</v>
      </c>
      <c r="N71" s="2">
        <f t="shared" si="2"/>
        <v>-29</v>
      </c>
      <c r="O71" s="4">
        <f t="shared" si="4"/>
        <v>-2476.6000000000004</v>
      </c>
    </row>
    <row r="72" spans="1:15" x14ac:dyDescent="0.25">
      <c r="A72" s="14" t="s">
        <v>167</v>
      </c>
      <c r="B72">
        <v>18</v>
      </c>
      <c r="D72" s="15">
        <v>43122</v>
      </c>
      <c r="E72" s="3">
        <v>938.73</v>
      </c>
      <c r="F72" s="15">
        <v>43122</v>
      </c>
      <c r="H72" s="14" t="s">
        <v>168</v>
      </c>
      <c r="I72" s="14" t="s">
        <v>169</v>
      </c>
      <c r="J72" s="3">
        <v>938.73</v>
      </c>
      <c r="K72" s="15">
        <f t="shared" si="3"/>
        <v>43152</v>
      </c>
      <c r="L72" s="15">
        <v>43137</v>
      </c>
      <c r="M72" s="3">
        <v>938.73</v>
      </c>
      <c r="N72" s="2">
        <f t="shared" si="2"/>
        <v>-15</v>
      </c>
      <c r="O72" s="4">
        <f t="shared" si="4"/>
        <v>-14080.95</v>
      </c>
    </row>
    <row r="73" spans="1:15" x14ac:dyDescent="0.25">
      <c r="A73" s="14" t="s">
        <v>170</v>
      </c>
      <c r="B73">
        <v>19</v>
      </c>
      <c r="D73" s="15">
        <v>43259</v>
      </c>
      <c r="E73" s="3">
        <v>240.9</v>
      </c>
      <c r="F73" s="15">
        <v>43264</v>
      </c>
      <c r="H73" s="14" t="s">
        <v>171</v>
      </c>
      <c r="I73" s="14" t="s">
        <v>172</v>
      </c>
      <c r="J73" s="3">
        <v>240.9</v>
      </c>
      <c r="K73" s="15">
        <f t="shared" si="3"/>
        <v>43289</v>
      </c>
      <c r="L73" s="15">
        <v>43264</v>
      </c>
      <c r="M73" s="3">
        <v>240.9</v>
      </c>
      <c r="N73" s="2">
        <f t="shared" si="2"/>
        <v>-25</v>
      </c>
      <c r="O73" s="4">
        <f t="shared" si="4"/>
        <v>-6022.5</v>
      </c>
    </row>
    <row r="74" spans="1:15" x14ac:dyDescent="0.25">
      <c r="A74" s="14" t="s">
        <v>173</v>
      </c>
      <c r="B74">
        <v>20</v>
      </c>
      <c r="D74" s="15">
        <v>43312</v>
      </c>
      <c r="E74" s="3">
        <v>396.76</v>
      </c>
      <c r="F74" s="15">
        <v>43318</v>
      </c>
      <c r="H74" s="14" t="s">
        <v>23</v>
      </c>
      <c r="I74" s="14" t="s">
        <v>24</v>
      </c>
      <c r="J74" s="3">
        <v>396.76</v>
      </c>
      <c r="K74" s="15">
        <f t="shared" si="3"/>
        <v>43342</v>
      </c>
      <c r="L74" s="15">
        <v>43319</v>
      </c>
      <c r="M74" s="3">
        <v>396.76</v>
      </c>
      <c r="N74" s="2">
        <f t="shared" si="2"/>
        <v>-23</v>
      </c>
      <c r="O74" s="4">
        <f t="shared" si="4"/>
        <v>-9125.48</v>
      </c>
    </row>
    <row r="75" spans="1:15" x14ac:dyDescent="0.25">
      <c r="A75" s="14" t="s">
        <v>174</v>
      </c>
      <c r="B75">
        <v>22</v>
      </c>
      <c r="D75" s="15">
        <v>43343</v>
      </c>
      <c r="E75" s="3">
        <v>108.13</v>
      </c>
      <c r="F75" s="15">
        <v>43353</v>
      </c>
      <c r="H75" s="14" t="s">
        <v>23</v>
      </c>
      <c r="I75" s="14" t="s">
        <v>24</v>
      </c>
      <c r="J75" s="3">
        <v>108.13</v>
      </c>
      <c r="K75" s="15">
        <f t="shared" si="3"/>
        <v>43373</v>
      </c>
      <c r="L75" s="15">
        <v>43355</v>
      </c>
      <c r="M75" s="3">
        <v>108.13</v>
      </c>
      <c r="N75" s="2">
        <f t="shared" si="2"/>
        <v>-18</v>
      </c>
      <c r="O75" s="4">
        <f t="shared" si="4"/>
        <v>-1946.34</v>
      </c>
    </row>
    <row r="76" spans="1:15" x14ac:dyDescent="0.25">
      <c r="A76" s="14" t="s">
        <v>175</v>
      </c>
      <c r="B76">
        <v>26</v>
      </c>
      <c r="D76" s="15">
        <v>43372</v>
      </c>
      <c r="E76" s="3">
        <v>292.04000000000002</v>
      </c>
      <c r="F76" s="15">
        <v>43381</v>
      </c>
      <c r="H76" s="14" t="s">
        <v>23</v>
      </c>
      <c r="I76" s="14" t="s">
        <v>24</v>
      </c>
      <c r="J76" s="3">
        <v>292.04000000000002</v>
      </c>
      <c r="K76" s="15">
        <f t="shared" si="3"/>
        <v>43402</v>
      </c>
      <c r="L76" s="15">
        <v>43385</v>
      </c>
      <c r="M76" s="3">
        <v>292.04000000000002</v>
      </c>
      <c r="N76" s="2">
        <f t="shared" si="2"/>
        <v>-17</v>
      </c>
      <c r="O76" s="4">
        <f t="shared" si="4"/>
        <v>-4964.68</v>
      </c>
    </row>
    <row r="77" spans="1:15" x14ac:dyDescent="0.25">
      <c r="A77" s="14" t="s">
        <v>175</v>
      </c>
      <c r="B77">
        <v>26</v>
      </c>
      <c r="D77" s="15">
        <v>43381</v>
      </c>
      <c r="E77" s="3">
        <v>481.9</v>
      </c>
      <c r="F77" s="15">
        <v>43382</v>
      </c>
      <c r="H77" s="14" t="s">
        <v>176</v>
      </c>
      <c r="I77" s="14" t="s">
        <v>177</v>
      </c>
      <c r="J77" s="3">
        <v>481.9</v>
      </c>
      <c r="K77" s="15">
        <f t="shared" si="3"/>
        <v>43411</v>
      </c>
      <c r="L77" s="15">
        <v>43385</v>
      </c>
      <c r="M77" s="3">
        <v>481.9</v>
      </c>
      <c r="N77" s="2">
        <f t="shared" si="2"/>
        <v>-26</v>
      </c>
      <c r="O77" s="4">
        <f t="shared" si="4"/>
        <v>-12529.4</v>
      </c>
    </row>
    <row r="78" spans="1:15" x14ac:dyDescent="0.25">
      <c r="A78" s="14" t="s">
        <v>175</v>
      </c>
      <c r="B78">
        <v>26</v>
      </c>
      <c r="D78" s="15">
        <v>43210</v>
      </c>
      <c r="E78" s="3">
        <v>412.53</v>
      </c>
      <c r="F78" s="15">
        <v>43224</v>
      </c>
      <c r="H78" s="14" t="s">
        <v>128</v>
      </c>
      <c r="I78" s="14" t="s">
        <v>129</v>
      </c>
      <c r="J78" s="3">
        <v>412.53</v>
      </c>
      <c r="K78" s="15">
        <f t="shared" si="3"/>
        <v>43240</v>
      </c>
      <c r="L78" s="15">
        <v>43224</v>
      </c>
      <c r="M78" s="3">
        <v>412.53</v>
      </c>
      <c r="N78" s="2">
        <f t="shared" si="2"/>
        <v>-16</v>
      </c>
      <c r="O78" s="4">
        <f t="shared" si="4"/>
        <v>-6600.48</v>
      </c>
    </row>
    <row r="79" spans="1:15" x14ac:dyDescent="0.25">
      <c r="A79" s="14" t="s">
        <v>178</v>
      </c>
      <c r="B79">
        <v>26</v>
      </c>
      <c r="C79" s="14" t="s">
        <v>153</v>
      </c>
      <c r="D79" s="15">
        <v>43127</v>
      </c>
      <c r="E79" s="3">
        <v>358.4</v>
      </c>
      <c r="F79" s="15">
        <v>43144</v>
      </c>
      <c r="H79" s="14" t="s">
        <v>179</v>
      </c>
      <c r="I79" s="14" t="s">
        <v>180</v>
      </c>
      <c r="J79" s="3">
        <v>358.4</v>
      </c>
      <c r="K79" s="15">
        <f t="shared" si="3"/>
        <v>43157</v>
      </c>
      <c r="L79" s="15">
        <v>43157</v>
      </c>
      <c r="M79" s="3">
        <v>358.4</v>
      </c>
      <c r="N79" s="2">
        <f t="shared" si="2"/>
        <v>0</v>
      </c>
      <c r="O79" s="4">
        <f t="shared" si="4"/>
        <v>0</v>
      </c>
    </row>
    <row r="80" spans="1:15" x14ac:dyDescent="0.25">
      <c r="A80" s="14" t="s">
        <v>181</v>
      </c>
      <c r="B80">
        <v>29</v>
      </c>
      <c r="D80" s="15">
        <v>43404</v>
      </c>
      <c r="E80" s="3">
        <v>131</v>
      </c>
      <c r="F80" s="15">
        <v>43416</v>
      </c>
      <c r="H80" s="14" t="s">
        <v>23</v>
      </c>
      <c r="I80" s="14" t="s">
        <v>24</v>
      </c>
      <c r="J80" s="3">
        <v>131</v>
      </c>
      <c r="K80" s="15">
        <f t="shared" si="3"/>
        <v>43434</v>
      </c>
      <c r="L80" s="15">
        <v>43418</v>
      </c>
      <c r="M80" s="3">
        <v>131</v>
      </c>
      <c r="N80" s="2">
        <f t="shared" si="2"/>
        <v>-16</v>
      </c>
      <c r="O80" s="4">
        <f t="shared" si="4"/>
        <v>-2096</v>
      </c>
    </row>
    <row r="81" spans="1:15" x14ac:dyDescent="0.25">
      <c r="A81" s="14" t="s">
        <v>182</v>
      </c>
      <c r="B81">
        <v>31</v>
      </c>
      <c r="D81" s="15">
        <v>43434</v>
      </c>
      <c r="E81" s="3">
        <v>162.02000000000001</v>
      </c>
      <c r="F81" s="15">
        <v>43438</v>
      </c>
      <c r="H81" s="14" t="s">
        <v>23</v>
      </c>
      <c r="I81" s="14" t="s">
        <v>24</v>
      </c>
      <c r="J81" s="3">
        <v>162.02000000000001</v>
      </c>
      <c r="K81" s="15">
        <f t="shared" si="3"/>
        <v>43464</v>
      </c>
      <c r="L81" s="15">
        <v>43438</v>
      </c>
      <c r="M81" s="3">
        <v>162.02000000000001</v>
      </c>
      <c r="N81" s="2">
        <f t="shared" si="2"/>
        <v>-26</v>
      </c>
      <c r="O81" s="4">
        <f t="shared" si="4"/>
        <v>-4212.5200000000004</v>
      </c>
    </row>
    <row r="82" spans="1:15" x14ac:dyDescent="0.25">
      <c r="A82" s="14" t="s">
        <v>182</v>
      </c>
      <c r="B82">
        <v>31</v>
      </c>
      <c r="D82" s="15">
        <v>43404</v>
      </c>
      <c r="E82" s="3">
        <v>309</v>
      </c>
      <c r="F82" s="15">
        <v>43409</v>
      </c>
      <c r="H82" s="14" t="s">
        <v>183</v>
      </c>
      <c r="I82" s="14" t="s">
        <v>184</v>
      </c>
      <c r="J82" s="3">
        <v>309</v>
      </c>
      <c r="K82" s="15">
        <f t="shared" si="3"/>
        <v>43434</v>
      </c>
      <c r="L82" s="15">
        <v>43412</v>
      </c>
      <c r="M82" s="3">
        <v>309</v>
      </c>
      <c r="N82" s="2">
        <f t="shared" si="2"/>
        <v>-22</v>
      </c>
      <c r="O82" s="4">
        <f t="shared" si="4"/>
        <v>-6798</v>
      </c>
    </row>
    <row r="83" spans="1:15" x14ac:dyDescent="0.25">
      <c r="A83" s="14" t="s">
        <v>182</v>
      </c>
      <c r="B83">
        <v>31</v>
      </c>
      <c r="D83" s="15">
        <v>43220</v>
      </c>
      <c r="E83" s="3">
        <v>133.35</v>
      </c>
      <c r="F83" s="15">
        <v>43224</v>
      </c>
      <c r="H83" s="14" t="s">
        <v>128</v>
      </c>
      <c r="I83" s="14" t="s">
        <v>129</v>
      </c>
      <c r="J83" s="3">
        <v>133.35</v>
      </c>
      <c r="K83" s="15">
        <f t="shared" si="3"/>
        <v>43250</v>
      </c>
      <c r="L83" s="15">
        <v>43224</v>
      </c>
      <c r="M83" s="3">
        <v>133.35</v>
      </c>
      <c r="N83" s="2">
        <f t="shared" ref="N83:N146" si="5">L83-K83</f>
        <v>-26</v>
      </c>
      <c r="O83" s="4">
        <f t="shared" si="4"/>
        <v>-3467.1</v>
      </c>
    </row>
    <row r="84" spans="1:15" x14ac:dyDescent="0.25">
      <c r="A84" s="14" t="s">
        <v>185</v>
      </c>
      <c r="B84">
        <v>31</v>
      </c>
      <c r="C84" s="14" t="s">
        <v>153</v>
      </c>
      <c r="D84" s="15">
        <v>43270</v>
      </c>
      <c r="E84" s="3">
        <v>5202.08</v>
      </c>
      <c r="F84" s="15">
        <v>43313</v>
      </c>
      <c r="H84" s="14" t="s">
        <v>186</v>
      </c>
      <c r="I84" s="14" t="s">
        <v>187</v>
      </c>
      <c r="J84" s="3">
        <v>4382.08</v>
      </c>
      <c r="K84" s="15">
        <f t="shared" si="3"/>
        <v>43300</v>
      </c>
      <c r="L84" s="15">
        <v>43319</v>
      </c>
      <c r="M84" s="3">
        <v>4382.08</v>
      </c>
      <c r="N84" s="2">
        <f t="shared" si="5"/>
        <v>19</v>
      </c>
      <c r="O84" s="4">
        <f t="shared" si="4"/>
        <v>83259.520000000004</v>
      </c>
    </row>
    <row r="85" spans="1:15" x14ac:dyDescent="0.25">
      <c r="A85" s="14" t="s">
        <v>188</v>
      </c>
      <c r="B85">
        <v>32</v>
      </c>
      <c r="D85" s="15">
        <v>43421</v>
      </c>
      <c r="E85" s="3">
        <v>147</v>
      </c>
      <c r="F85" s="15">
        <v>43424</v>
      </c>
      <c r="H85" s="14" t="s">
        <v>183</v>
      </c>
      <c r="I85" s="14" t="s">
        <v>184</v>
      </c>
      <c r="J85" s="3">
        <v>147</v>
      </c>
      <c r="K85" s="15">
        <f t="shared" si="3"/>
        <v>43451</v>
      </c>
      <c r="L85" s="15">
        <v>43424</v>
      </c>
      <c r="M85" s="3">
        <v>147</v>
      </c>
      <c r="N85" s="2">
        <f t="shared" si="5"/>
        <v>-27</v>
      </c>
      <c r="O85" s="4">
        <f t="shared" si="4"/>
        <v>-3969</v>
      </c>
    </row>
    <row r="86" spans="1:15" x14ac:dyDescent="0.25">
      <c r="A86" s="14" t="s">
        <v>189</v>
      </c>
      <c r="B86">
        <v>34</v>
      </c>
      <c r="D86" s="15">
        <v>43159</v>
      </c>
      <c r="E86" s="3">
        <v>131.76</v>
      </c>
      <c r="F86" s="15">
        <v>43172</v>
      </c>
      <c r="H86" s="14" t="s">
        <v>190</v>
      </c>
      <c r="I86" s="14" t="s">
        <v>191</v>
      </c>
      <c r="J86" s="3">
        <v>131.76</v>
      </c>
      <c r="K86" s="15">
        <f t="shared" si="3"/>
        <v>43189</v>
      </c>
      <c r="L86" s="15">
        <v>43172</v>
      </c>
      <c r="M86" s="3">
        <v>131.76</v>
      </c>
      <c r="N86" s="2">
        <f t="shared" si="5"/>
        <v>-17</v>
      </c>
      <c r="O86" s="4">
        <f t="shared" si="4"/>
        <v>-2239.92</v>
      </c>
    </row>
    <row r="87" spans="1:15" x14ac:dyDescent="0.25">
      <c r="A87" s="14" t="s">
        <v>192</v>
      </c>
      <c r="B87">
        <v>36</v>
      </c>
      <c r="D87" s="15">
        <v>43251</v>
      </c>
      <c r="E87" s="3">
        <v>310.45</v>
      </c>
      <c r="F87" s="15">
        <v>43263</v>
      </c>
      <c r="H87" s="14" t="s">
        <v>128</v>
      </c>
      <c r="I87" s="14" t="s">
        <v>129</v>
      </c>
      <c r="J87" s="3">
        <v>310.45</v>
      </c>
      <c r="K87" s="15">
        <f t="shared" si="3"/>
        <v>43281</v>
      </c>
      <c r="L87" s="15">
        <v>43264</v>
      </c>
      <c r="M87" s="3">
        <v>310.45</v>
      </c>
      <c r="N87" s="2">
        <f t="shared" si="5"/>
        <v>-17</v>
      </c>
      <c r="O87" s="4">
        <f t="shared" si="4"/>
        <v>-5277.65</v>
      </c>
    </row>
    <row r="88" spans="1:15" x14ac:dyDescent="0.25">
      <c r="A88" s="14" t="s">
        <v>193</v>
      </c>
      <c r="B88">
        <v>37</v>
      </c>
      <c r="D88" s="15">
        <v>43360</v>
      </c>
      <c r="E88" s="3">
        <v>640.48</v>
      </c>
      <c r="F88" s="15">
        <v>43389</v>
      </c>
      <c r="H88" s="14" t="s">
        <v>194</v>
      </c>
      <c r="I88" s="14" t="s">
        <v>195</v>
      </c>
      <c r="J88" s="3">
        <v>640.48</v>
      </c>
      <c r="K88" s="15">
        <f t="shared" ref="K88:K151" si="6">D88+30</f>
        <v>43390</v>
      </c>
      <c r="L88" s="15">
        <v>43391</v>
      </c>
      <c r="M88" s="3">
        <v>640.48</v>
      </c>
      <c r="N88" s="2">
        <f t="shared" si="5"/>
        <v>1</v>
      </c>
      <c r="O88" s="4">
        <f t="shared" si="4"/>
        <v>640.48</v>
      </c>
    </row>
    <row r="89" spans="1:15" x14ac:dyDescent="0.25">
      <c r="A89" s="14" t="s">
        <v>196</v>
      </c>
      <c r="B89">
        <v>38</v>
      </c>
      <c r="D89" s="15">
        <v>43131</v>
      </c>
      <c r="E89" s="3">
        <v>52</v>
      </c>
      <c r="F89" s="15">
        <v>43132</v>
      </c>
      <c r="H89" s="14" t="s">
        <v>39</v>
      </c>
      <c r="I89" s="14" t="s">
        <v>40</v>
      </c>
      <c r="J89" s="3">
        <v>52</v>
      </c>
      <c r="K89" s="15">
        <f t="shared" si="6"/>
        <v>43161</v>
      </c>
      <c r="L89" s="15">
        <v>43143</v>
      </c>
      <c r="M89" s="3">
        <v>52</v>
      </c>
      <c r="N89" s="2">
        <f t="shared" si="5"/>
        <v>-18</v>
      </c>
      <c r="O89" s="4">
        <f t="shared" si="4"/>
        <v>-936</v>
      </c>
    </row>
    <row r="90" spans="1:15" x14ac:dyDescent="0.25">
      <c r="A90" s="14" t="s">
        <v>196</v>
      </c>
      <c r="B90">
        <v>38</v>
      </c>
      <c r="D90" s="15">
        <v>43131</v>
      </c>
      <c r="E90" s="3">
        <v>1197.25</v>
      </c>
      <c r="F90" s="15">
        <v>43144</v>
      </c>
      <c r="H90" s="14" t="s">
        <v>45</v>
      </c>
      <c r="I90" s="14" t="s">
        <v>46</v>
      </c>
      <c r="J90" s="3">
        <v>1197.25</v>
      </c>
      <c r="K90" s="15">
        <f t="shared" si="6"/>
        <v>43161</v>
      </c>
      <c r="L90" s="15">
        <v>43157</v>
      </c>
      <c r="M90" s="3">
        <v>1197.25</v>
      </c>
      <c r="N90" s="2">
        <f t="shared" si="5"/>
        <v>-4</v>
      </c>
      <c r="O90" s="4">
        <f t="shared" si="4"/>
        <v>-4789</v>
      </c>
    </row>
    <row r="91" spans="1:15" x14ac:dyDescent="0.25">
      <c r="A91" s="14" t="s">
        <v>197</v>
      </c>
      <c r="B91">
        <v>43</v>
      </c>
      <c r="C91" s="14" t="s">
        <v>153</v>
      </c>
      <c r="D91" s="15">
        <v>43159</v>
      </c>
      <c r="E91" s="3">
        <v>202</v>
      </c>
      <c r="F91" s="15">
        <v>43159</v>
      </c>
      <c r="H91" s="14" t="s">
        <v>198</v>
      </c>
      <c r="I91" s="14" t="s">
        <v>199</v>
      </c>
      <c r="J91" s="3">
        <v>162</v>
      </c>
      <c r="K91" s="15">
        <f t="shared" si="6"/>
        <v>43189</v>
      </c>
      <c r="L91" s="15">
        <v>43167</v>
      </c>
      <c r="M91" s="3">
        <v>162</v>
      </c>
      <c r="N91" s="2">
        <f t="shared" si="5"/>
        <v>-22</v>
      </c>
      <c r="O91" s="4">
        <f t="shared" si="4"/>
        <v>-3564</v>
      </c>
    </row>
    <row r="92" spans="1:15" x14ac:dyDescent="0.25">
      <c r="A92" s="14" t="s">
        <v>200</v>
      </c>
      <c r="B92">
        <v>44</v>
      </c>
      <c r="D92" s="15">
        <v>43159</v>
      </c>
      <c r="E92" s="3">
        <v>738.89</v>
      </c>
      <c r="F92" s="15">
        <v>43159</v>
      </c>
      <c r="H92" s="14" t="s">
        <v>42</v>
      </c>
      <c r="I92" s="14" t="s">
        <v>43</v>
      </c>
      <c r="J92" s="3">
        <v>738.89</v>
      </c>
      <c r="K92" s="15">
        <f t="shared" si="6"/>
        <v>43189</v>
      </c>
      <c r="L92" s="15">
        <v>43167</v>
      </c>
      <c r="M92" s="3">
        <v>738.89</v>
      </c>
      <c r="N92" s="2">
        <f t="shared" si="5"/>
        <v>-22</v>
      </c>
      <c r="O92" s="4">
        <f t="shared" si="4"/>
        <v>-16255.58</v>
      </c>
    </row>
    <row r="93" spans="1:15" x14ac:dyDescent="0.25">
      <c r="A93" s="14" t="s">
        <v>201</v>
      </c>
      <c r="B93">
        <v>47</v>
      </c>
      <c r="C93" s="14" t="s">
        <v>153</v>
      </c>
      <c r="D93" s="15">
        <v>43369</v>
      </c>
      <c r="E93" s="3">
        <v>10061.58</v>
      </c>
      <c r="F93" s="15">
        <v>43411</v>
      </c>
      <c r="H93" s="14" t="s">
        <v>186</v>
      </c>
      <c r="I93" s="14" t="s">
        <v>187</v>
      </c>
      <c r="J93" s="3">
        <v>8475.58</v>
      </c>
      <c r="K93" s="15">
        <f t="shared" si="6"/>
        <v>43399</v>
      </c>
      <c r="L93" s="15">
        <v>43412</v>
      </c>
      <c r="M93" s="3">
        <v>8475.58</v>
      </c>
      <c r="N93" s="2">
        <f t="shared" si="5"/>
        <v>13</v>
      </c>
      <c r="O93" s="4">
        <f t="shared" si="4"/>
        <v>110182.54</v>
      </c>
    </row>
    <row r="94" spans="1:15" x14ac:dyDescent="0.25">
      <c r="A94" s="14" t="s">
        <v>202</v>
      </c>
      <c r="B94">
        <v>49</v>
      </c>
      <c r="D94" s="15">
        <v>43427</v>
      </c>
      <c r="E94" s="3">
        <v>705</v>
      </c>
      <c r="F94" s="15">
        <v>43431</v>
      </c>
      <c r="H94" s="14" t="s">
        <v>203</v>
      </c>
      <c r="I94" s="14" t="s">
        <v>204</v>
      </c>
      <c r="J94" s="3">
        <v>705</v>
      </c>
      <c r="K94" s="15">
        <f t="shared" si="6"/>
        <v>43457</v>
      </c>
      <c r="L94" s="15">
        <v>43432</v>
      </c>
      <c r="M94" s="3">
        <v>705</v>
      </c>
      <c r="N94" s="2">
        <f t="shared" si="5"/>
        <v>-25</v>
      </c>
      <c r="O94" s="4">
        <f t="shared" si="4"/>
        <v>-17625</v>
      </c>
    </row>
    <row r="95" spans="1:15" x14ac:dyDescent="0.25">
      <c r="A95" s="14" t="s">
        <v>205</v>
      </c>
      <c r="B95">
        <v>54</v>
      </c>
      <c r="C95" s="14" t="s">
        <v>153</v>
      </c>
      <c r="D95" s="15">
        <v>43449</v>
      </c>
      <c r="E95" s="3">
        <v>10061.58</v>
      </c>
      <c r="F95" s="15">
        <v>43452</v>
      </c>
      <c r="H95" s="14" t="s">
        <v>186</v>
      </c>
      <c r="I95" s="14" t="s">
        <v>187</v>
      </c>
      <c r="J95" s="3">
        <v>8475.58</v>
      </c>
      <c r="K95" s="15">
        <f t="shared" si="6"/>
        <v>43479</v>
      </c>
      <c r="L95" s="15">
        <v>43452</v>
      </c>
      <c r="M95" s="3">
        <v>8475.58</v>
      </c>
      <c r="N95" s="2">
        <f t="shared" si="5"/>
        <v>-27</v>
      </c>
      <c r="O95" s="4">
        <f t="shared" si="4"/>
        <v>-228840.66</v>
      </c>
    </row>
    <row r="96" spans="1:15" x14ac:dyDescent="0.25">
      <c r="A96" s="14" t="s">
        <v>206</v>
      </c>
      <c r="B96">
        <v>56</v>
      </c>
      <c r="D96" s="15">
        <v>43281</v>
      </c>
      <c r="E96" s="3">
        <v>130.16999999999999</v>
      </c>
      <c r="F96" s="15">
        <v>43284</v>
      </c>
      <c r="H96" s="14" t="s">
        <v>128</v>
      </c>
      <c r="I96" s="14" t="s">
        <v>129</v>
      </c>
      <c r="J96" s="3">
        <v>130.16999999999999</v>
      </c>
      <c r="K96" s="15">
        <f t="shared" si="6"/>
        <v>43311</v>
      </c>
      <c r="L96" s="15">
        <v>43285</v>
      </c>
      <c r="M96" s="3">
        <v>130.16999999999999</v>
      </c>
      <c r="N96" s="2">
        <f t="shared" si="5"/>
        <v>-26</v>
      </c>
      <c r="O96" s="4">
        <f t="shared" si="4"/>
        <v>-3384.4199999999996</v>
      </c>
    </row>
    <row r="97" spans="1:15" x14ac:dyDescent="0.25">
      <c r="A97" s="14" t="s">
        <v>207</v>
      </c>
      <c r="B97">
        <v>60</v>
      </c>
      <c r="D97" s="15">
        <v>43281</v>
      </c>
      <c r="E97" s="3">
        <v>286.57</v>
      </c>
      <c r="F97" s="15">
        <v>43284</v>
      </c>
      <c r="H97" s="14" t="s">
        <v>128</v>
      </c>
      <c r="I97" s="14" t="s">
        <v>129</v>
      </c>
      <c r="J97" s="3">
        <v>286.57</v>
      </c>
      <c r="K97" s="15">
        <f t="shared" si="6"/>
        <v>43311</v>
      </c>
      <c r="L97" s="15">
        <v>43285</v>
      </c>
      <c r="M97" s="3">
        <v>286.57</v>
      </c>
      <c r="N97" s="2">
        <f t="shared" si="5"/>
        <v>-26</v>
      </c>
      <c r="O97" s="4">
        <f t="shared" si="4"/>
        <v>-7450.82</v>
      </c>
    </row>
    <row r="98" spans="1:15" x14ac:dyDescent="0.25">
      <c r="A98" s="14" t="s">
        <v>208</v>
      </c>
      <c r="B98">
        <v>65</v>
      </c>
      <c r="C98" s="14" t="s">
        <v>209</v>
      </c>
      <c r="D98" s="15">
        <v>43159</v>
      </c>
      <c r="E98" s="3">
        <v>44.5</v>
      </c>
      <c r="F98" s="15">
        <v>43164</v>
      </c>
      <c r="H98" s="14" t="s">
        <v>210</v>
      </c>
      <c r="I98" s="14" t="s">
        <v>211</v>
      </c>
      <c r="J98" s="3">
        <v>44.5</v>
      </c>
      <c r="K98" s="15">
        <f t="shared" si="6"/>
        <v>43189</v>
      </c>
      <c r="L98" s="15">
        <v>43167</v>
      </c>
      <c r="M98" s="3">
        <v>44.5</v>
      </c>
      <c r="N98" s="2">
        <f t="shared" si="5"/>
        <v>-22</v>
      </c>
      <c r="O98" s="4">
        <f t="shared" si="4"/>
        <v>-979</v>
      </c>
    </row>
    <row r="99" spans="1:15" x14ac:dyDescent="0.25">
      <c r="A99" s="14" t="s">
        <v>212</v>
      </c>
      <c r="B99">
        <v>66</v>
      </c>
      <c r="D99" s="15">
        <v>43269</v>
      </c>
      <c r="E99" s="3">
        <v>1540</v>
      </c>
      <c r="F99" s="15">
        <v>43270</v>
      </c>
      <c r="H99" s="14" t="s">
        <v>213</v>
      </c>
      <c r="I99" s="14" t="s">
        <v>214</v>
      </c>
      <c r="J99" s="3">
        <v>1540</v>
      </c>
      <c r="K99" s="15">
        <f t="shared" si="6"/>
        <v>43299</v>
      </c>
      <c r="L99" s="15">
        <v>43273</v>
      </c>
      <c r="M99" s="3">
        <v>1540</v>
      </c>
      <c r="N99" s="2">
        <f t="shared" si="5"/>
        <v>-26</v>
      </c>
      <c r="O99" s="4">
        <f t="shared" si="4"/>
        <v>-40040</v>
      </c>
    </row>
    <row r="100" spans="1:15" x14ac:dyDescent="0.25">
      <c r="A100" s="14" t="s">
        <v>215</v>
      </c>
      <c r="B100">
        <v>67</v>
      </c>
      <c r="D100" s="15">
        <v>43159</v>
      </c>
      <c r="E100" s="3">
        <v>1754.8</v>
      </c>
      <c r="F100" s="15">
        <v>43174</v>
      </c>
      <c r="H100" s="14" t="s">
        <v>45</v>
      </c>
      <c r="I100" s="14" t="s">
        <v>46</v>
      </c>
      <c r="J100" s="3">
        <v>1754.8</v>
      </c>
      <c r="K100" s="15">
        <f t="shared" si="6"/>
        <v>43189</v>
      </c>
      <c r="L100" s="15">
        <v>43178</v>
      </c>
      <c r="M100" s="3">
        <v>1754.8</v>
      </c>
      <c r="N100" s="2">
        <f t="shared" si="5"/>
        <v>-11</v>
      </c>
      <c r="O100" s="4">
        <f t="shared" si="4"/>
        <v>-19302.8</v>
      </c>
    </row>
    <row r="101" spans="1:15" x14ac:dyDescent="0.25">
      <c r="A101" s="14" t="s">
        <v>216</v>
      </c>
      <c r="B101">
        <v>68</v>
      </c>
      <c r="D101" s="15">
        <v>43274</v>
      </c>
      <c r="E101" s="3">
        <v>252</v>
      </c>
      <c r="F101" s="15">
        <v>43278</v>
      </c>
      <c r="H101" s="14" t="s">
        <v>217</v>
      </c>
      <c r="I101" s="14" t="s">
        <v>218</v>
      </c>
      <c r="J101" s="3">
        <v>252</v>
      </c>
      <c r="K101" s="15">
        <f t="shared" si="6"/>
        <v>43304</v>
      </c>
      <c r="L101" s="15">
        <v>43285</v>
      </c>
      <c r="M101" s="3">
        <v>252</v>
      </c>
      <c r="N101" s="2">
        <f t="shared" si="5"/>
        <v>-19</v>
      </c>
      <c r="O101" s="4">
        <f t="shared" si="4"/>
        <v>-4788</v>
      </c>
    </row>
    <row r="102" spans="1:15" x14ac:dyDescent="0.25">
      <c r="A102" s="14" t="s">
        <v>219</v>
      </c>
      <c r="B102">
        <v>69</v>
      </c>
      <c r="D102" s="15">
        <v>43162</v>
      </c>
      <c r="E102" s="3">
        <v>340</v>
      </c>
      <c r="F102" s="15">
        <v>43164</v>
      </c>
      <c r="H102" s="14" t="s">
        <v>220</v>
      </c>
      <c r="I102" s="14" t="s">
        <v>221</v>
      </c>
      <c r="J102" s="3">
        <v>340</v>
      </c>
      <c r="K102" s="15">
        <f t="shared" si="6"/>
        <v>43192</v>
      </c>
      <c r="L102" s="15">
        <v>43167</v>
      </c>
      <c r="M102" s="3">
        <v>340</v>
      </c>
      <c r="N102" s="2">
        <f t="shared" si="5"/>
        <v>-25</v>
      </c>
      <c r="O102" s="4">
        <f t="shared" si="4"/>
        <v>-8500</v>
      </c>
    </row>
    <row r="103" spans="1:15" x14ac:dyDescent="0.25">
      <c r="A103" s="14" t="s">
        <v>219</v>
      </c>
      <c r="B103">
        <v>69</v>
      </c>
      <c r="D103" s="15">
        <v>43311</v>
      </c>
      <c r="E103" s="3">
        <v>155.36000000000001</v>
      </c>
      <c r="F103" s="15">
        <v>43319</v>
      </c>
      <c r="H103" s="14" t="s">
        <v>23</v>
      </c>
      <c r="I103" s="14" t="s">
        <v>24</v>
      </c>
      <c r="J103" s="3">
        <v>155.36000000000001</v>
      </c>
      <c r="K103" s="15">
        <f t="shared" si="6"/>
        <v>43341</v>
      </c>
      <c r="L103" s="15">
        <v>43319</v>
      </c>
      <c r="M103" s="3">
        <v>155.36000000000001</v>
      </c>
      <c r="N103" s="2">
        <f t="shared" si="5"/>
        <v>-22</v>
      </c>
      <c r="O103" s="4">
        <f t="shared" si="4"/>
        <v>-3417.92</v>
      </c>
    </row>
    <row r="104" spans="1:15" x14ac:dyDescent="0.25">
      <c r="A104" s="14" t="s">
        <v>222</v>
      </c>
      <c r="B104">
        <v>69</v>
      </c>
      <c r="C104" s="14" t="s">
        <v>153</v>
      </c>
      <c r="D104" s="15">
        <v>43281</v>
      </c>
      <c r="E104" s="3">
        <v>644.20000000000005</v>
      </c>
      <c r="F104" s="15">
        <v>43292</v>
      </c>
      <c r="H104" s="14" t="s">
        <v>36</v>
      </c>
      <c r="I104" s="14" t="s">
        <v>37</v>
      </c>
      <c r="J104" s="3">
        <v>644.20000000000005</v>
      </c>
      <c r="K104" s="15">
        <f t="shared" si="6"/>
        <v>43311</v>
      </c>
      <c r="L104" s="15">
        <v>43312</v>
      </c>
      <c r="M104" s="3">
        <v>644.20000000000005</v>
      </c>
      <c r="N104" s="2">
        <f t="shared" si="5"/>
        <v>1</v>
      </c>
      <c r="O104" s="4">
        <f t="shared" si="4"/>
        <v>644.20000000000005</v>
      </c>
    </row>
    <row r="105" spans="1:15" x14ac:dyDescent="0.25">
      <c r="A105" s="14" t="s">
        <v>223</v>
      </c>
      <c r="B105">
        <v>74</v>
      </c>
      <c r="C105" s="14" t="s">
        <v>153</v>
      </c>
      <c r="D105" s="15">
        <v>43213</v>
      </c>
      <c r="E105" s="3">
        <v>202</v>
      </c>
      <c r="F105" s="15">
        <v>43213</v>
      </c>
      <c r="H105" s="14" t="s">
        <v>198</v>
      </c>
      <c r="I105" s="14" t="s">
        <v>199</v>
      </c>
      <c r="J105" s="3">
        <v>162</v>
      </c>
      <c r="K105" s="15">
        <f t="shared" si="6"/>
        <v>43243</v>
      </c>
      <c r="L105" s="15">
        <v>43214</v>
      </c>
      <c r="M105" s="3">
        <v>162</v>
      </c>
      <c r="N105" s="2">
        <f t="shared" si="5"/>
        <v>-29</v>
      </c>
      <c r="O105" s="4">
        <f t="shared" si="4"/>
        <v>-4698</v>
      </c>
    </row>
    <row r="106" spans="1:15" x14ac:dyDescent="0.25">
      <c r="A106" s="14" t="s">
        <v>224</v>
      </c>
      <c r="B106">
        <v>75</v>
      </c>
      <c r="C106" s="14" t="s">
        <v>225</v>
      </c>
      <c r="D106" s="15">
        <v>43131</v>
      </c>
      <c r="E106" s="3">
        <v>2124.2399999999998</v>
      </c>
      <c r="F106" s="15">
        <v>43131</v>
      </c>
      <c r="H106" s="14" t="s">
        <v>226</v>
      </c>
      <c r="I106" s="14" t="s">
        <v>227</v>
      </c>
      <c r="J106" s="3">
        <v>2124.2399999999998</v>
      </c>
      <c r="K106" s="15">
        <f t="shared" si="6"/>
        <v>43161</v>
      </c>
      <c r="L106" s="15">
        <v>43137</v>
      </c>
      <c r="M106" s="3">
        <v>2124.2399999999998</v>
      </c>
      <c r="N106" s="2">
        <f t="shared" si="5"/>
        <v>-24</v>
      </c>
      <c r="O106" s="4">
        <f t="shared" si="4"/>
        <v>-50981.759999999995</v>
      </c>
    </row>
    <row r="107" spans="1:15" x14ac:dyDescent="0.25">
      <c r="A107" s="14" t="s">
        <v>228</v>
      </c>
      <c r="B107">
        <v>76</v>
      </c>
      <c r="D107" s="15">
        <v>43274</v>
      </c>
      <c r="E107" s="3">
        <v>225</v>
      </c>
      <c r="F107" s="15">
        <v>43278</v>
      </c>
      <c r="H107" s="14" t="s">
        <v>229</v>
      </c>
      <c r="I107" s="14" t="s">
        <v>230</v>
      </c>
      <c r="J107" s="3">
        <v>225</v>
      </c>
      <c r="K107" s="15">
        <f t="shared" si="6"/>
        <v>43304</v>
      </c>
      <c r="L107" s="15">
        <v>43285</v>
      </c>
      <c r="M107" s="3">
        <v>225</v>
      </c>
      <c r="N107" s="2">
        <f t="shared" si="5"/>
        <v>-19</v>
      </c>
      <c r="O107" s="4">
        <f t="shared" si="4"/>
        <v>-4275</v>
      </c>
    </row>
    <row r="108" spans="1:15" x14ac:dyDescent="0.25">
      <c r="A108" s="14" t="s">
        <v>231</v>
      </c>
      <c r="B108">
        <v>76</v>
      </c>
      <c r="C108" s="14" t="s">
        <v>225</v>
      </c>
      <c r="D108" s="15">
        <v>43131</v>
      </c>
      <c r="E108" s="3">
        <v>113.29</v>
      </c>
      <c r="F108" s="15">
        <v>43131</v>
      </c>
      <c r="H108" s="14" t="s">
        <v>226</v>
      </c>
      <c r="I108" s="14" t="s">
        <v>227</v>
      </c>
      <c r="J108" s="3">
        <v>113.29</v>
      </c>
      <c r="K108" s="15">
        <f t="shared" si="6"/>
        <v>43161</v>
      </c>
      <c r="L108" s="15">
        <v>43137</v>
      </c>
      <c r="M108" s="3">
        <v>113.29</v>
      </c>
      <c r="N108" s="2">
        <f t="shared" si="5"/>
        <v>-24</v>
      </c>
      <c r="O108" s="4">
        <f t="shared" si="4"/>
        <v>-2718.96</v>
      </c>
    </row>
    <row r="109" spans="1:15" x14ac:dyDescent="0.25">
      <c r="A109" s="14" t="s">
        <v>232</v>
      </c>
      <c r="B109">
        <v>82</v>
      </c>
      <c r="D109" s="15">
        <v>43312</v>
      </c>
      <c r="E109" s="3">
        <v>379.46</v>
      </c>
      <c r="F109" s="15">
        <v>43313</v>
      </c>
      <c r="H109" s="14" t="s">
        <v>128</v>
      </c>
      <c r="I109" s="14" t="s">
        <v>129</v>
      </c>
      <c r="J109" s="3">
        <v>379.46</v>
      </c>
      <c r="K109" s="15">
        <f t="shared" si="6"/>
        <v>43342</v>
      </c>
      <c r="L109" s="15">
        <v>43319</v>
      </c>
      <c r="M109" s="3">
        <v>379.46</v>
      </c>
      <c r="N109" s="2">
        <f t="shared" si="5"/>
        <v>-23</v>
      </c>
      <c r="O109" s="4">
        <f t="shared" si="4"/>
        <v>-8727.58</v>
      </c>
    </row>
    <row r="110" spans="1:15" x14ac:dyDescent="0.25">
      <c r="A110" s="14" t="s">
        <v>233</v>
      </c>
      <c r="B110">
        <v>83</v>
      </c>
      <c r="D110" s="15">
        <v>43342</v>
      </c>
      <c r="E110" s="3">
        <v>277.35000000000002</v>
      </c>
      <c r="F110" s="15">
        <v>43353</v>
      </c>
      <c r="H110" s="14" t="s">
        <v>23</v>
      </c>
      <c r="I110" s="14" t="s">
        <v>24</v>
      </c>
      <c r="J110" s="3">
        <v>277.35000000000002</v>
      </c>
      <c r="K110" s="15">
        <f t="shared" si="6"/>
        <v>43372</v>
      </c>
      <c r="L110" s="15">
        <v>43355</v>
      </c>
      <c r="M110" s="3">
        <v>277.35000000000002</v>
      </c>
      <c r="N110" s="2">
        <f t="shared" si="5"/>
        <v>-17</v>
      </c>
      <c r="O110" s="4">
        <f t="shared" si="4"/>
        <v>-4714.9500000000007</v>
      </c>
    </row>
    <row r="111" spans="1:15" x14ac:dyDescent="0.25">
      <c r="A111" s="14" t="s">
        <v>234</v>
      </c>
      <c r="B111">
        <v>84</v>
      </c>
      <c r="D111" s="15">
        <v>43190</v>
      </c>
      <c r="E111" s="3">
        <v>740.52</v>
      </c>
      <c r="F111" s="15">
        <v>43207</v>
      </c>
      <c r="H111" s="14" t="s">
        <v>42</v>
      </c>
      <c r="I111" s="14" t="s">
        <v>43</v>
      </c>
      <c r="J111" s="3">
        <v>740.52</v>
      </c>
      <c r="K111" s="15">
        <f t="shared" si="6"/>
        <v>43220</v>
      </c>
      <c r="L111" s="15">
        <v>43208</v>
      </c>
      <c r="M111" s="3">
        <v>740.52</v>
      </c>
      <c r="N111" s="2">
        <f t="shared" si="5"/>
        <v>-12</v>
      </c>
      <c r="O111" s="4">
        <f t="shared" si="4"/>
        <v>-8886.24</v>
      </c>
    </row>
    <row r="112" spans="1:15" x14ac:dyDescent="0.25">
      <c r="A112" s="14" t="s">
        <v>235</v>
      </c>
      <c r="B112">
        <v>85</v>
      </c>
      <c r="D112" s="15">
        <v>43343</v>
      </c>
      <c r="E112" s="3">
        <v>106.14</v>
      </c>
      <c r="F112" s="15">
        <v>43353</v>
      </c>
      <c r="H112" s="14" t="s">
        <v>23</v>
      </c>
      <c r="I112" s="14" t="s">
        <v>24</v>
      </c>
      <c r="J112" s="3">
        <v>106.14</v>
      </c>
      <c r="K112" s="15">
        <f t="shared" si="6"/>
        <v>43373</v>
      </c>
      <c r="L112" s="15">
        <v>43355</v>
      </c>
      <c r="M112" s="3">
        <v>106.14</v>
      </c>
      <c r="N112" s="2">
        <f t="shared" si="5"/>
        <v>-18</v>
      </c>
      <c r="O112" s="4">
        <f t="shared" si="4"/>
        <v>-1910.52</v>
      </c>
    </row>
    <row r="113" spans="1:15" x14ac:dyDescent="0.25">
      <c r="A113" s="14" t="s">
        <v>236</v>
      </c>
      <c r="B113">
        <v>86</v>
      </c>
      <c r="D113" s="15">
        <v>43277</v>
      </c>
      <c r="E113" s="3">
        <v>638</v>
      </c>
      <c r="F113" s="15">
        <v>43279</v>
      </c>
      <c r="H113" s="14" t="s">
        <v>237</v>
      </c>
      <c r="I113" s="14" t="s">
        <v>238</v>
      </c>
      <c r="J113" s="3">
        <v>638</v>
      </c>
      <c r="K113" s="15">
        <f t="shared" si="6"/>
        <v>43307</v>
      </c>
      <c r="L113" s="15">
        <v>43285</v>
      </c>
      <c r="M113" s="3">
        <v>638</v>
      </c>
      <c r="N113" s="2">
        <f t="shared" si="5"/>
        <v>-22</v>
      </c>
      <c r="O113" s="4">
        <f t="shared" si="4"/>
        <v>-14036</v>
      </c>
    </row>
    <row r="114" spans="1:15" x14ac:dyDescent="0.25">
      <c r="A114" s="14" t="s">
        <v>239</v>
      </c>
      <c r="B114">
        <v>86</v>
      </c>
      <c r="C114" s="14" t="s">
        <v>153</v>
      </c>
      <c r="D114" s="15">
        <v>43270</v>
      </c>
      <c r="E114" s="3">
        <v>202</v>
      </c>
      <c r="F114" s="15">
        <v>43270</v>
      </c>
      <c r="H114" s="14" t="s">
        <v>198</v>
      </c>
      <c r="I114" s="14" t="s">
        <v>199</v>
      </c>
      <c r="J114" s="3">
        <v>162</v>
      </c>
      <c r="K114" s="15">
        <f t="shared" si="6"/>
        <v>43300</v>
      </c>
      <c r="L114" s="15">
        <v>43273</v>
      </c>
      <c r="M114" s="3">
        <v>162</v>
      </c>
      <c r="N114" s="2">
        <f t="shared" si="5"/>
        <v>-27</v>
      </c>
      <c r="O114" s="4">
        <f t="shared" si="4"/>
        <v>-4374</v>
      </c>
    </row>
    <row r="115" spans="1:15" x14ac:dyDescent="0.25">
      <c r="A115" s="14" t="s">
        <v>240</v>
      </c>
      <c r="B115">
        <v>92</v>
      </c>
      <c r="C115" s="14" t="s">
        <v>241</v>
      </c>
      <c r="D115" s="15">
        <v>43406</v>
      </c>
      <c r="E115" s="3">
        <v>1732.4</v>
      </c>
      <c r="F115" s="15">
        <v>43410</v>
      </c>
      <c r="H115" s="14" t="s">
        <v>242</v>
      </c>
      <c r="I115" s="14" t="s">
        <v>243</v>
      </c>
      <c r="J115" s="3">
        <v>1732.4</v>
      </c>
      <c r="K115" s="15">
        <f t="shared" si="6"/>
        <v>43436</v>
      </c>
      <c r="L115" s="15">
        <v>43412</v>
      </c>
      <c r="M115" s="3">
        <v>1732.4</v>
      </c>
      <c r="N115" s="2">
        <f t="shared" si="5"/>
        <v>-24</v>
      </c>
      <c r="O115" s="4">
        <f t="shared" si="4"/>
        <v>-41577.600000000006</v>
      </c>
    </row>
    <row r="116" spans="1:15" x14ac:dyDescent="0.25">
      <c r="A116" s="14" t="s">
        <v>244</v>
      </c>
      <c r="B116">
        <v>97</v>
      </c>
      <c r="D116" s="15">
        <v>43343</v>
      </c>
      <c r="E116" s="3">
        <v>503.46</v>
      </c>
      <c r="F116" s="15">
        <v>43353</v>
      </c>
      <c r="H116" s="14" t="s">
        <v>128</v>
      </c>
      <c r="I116" s="14" t="s">
        <v>129</v>
      </c>
      <c r="J116" s="3">
        <v>503.46</v>
      </c>
      <c r="K116" s="15">
        <f t="shared" si="6"/>
        <v>43373</v>
      </c>
      <c r="L116" s="15">
        <v>43355</v>
      </c>
      <c r="M116" s="3">
        <v>503.46</v>
      </c>
      <c r="N116" s="2">
        <f t="shared" si="5"/>
        <v>-18</v>
      </c>
      <c r="O116" s="4">
        <f t="shared" si="4"/>
        <v>-9062.2799999999988</v>
      </c>
    </row>
    <row r="117" spans="1:15" x14ac:dyDescent="0.25">
      <c r="A117" s="14" t="s">
        <v>245</v>
      </c>
      <c r="B117">
        <v>99</v>
      </c>
      <c r="D117" s="15">
        <v>43190</v>
      </c>
      <c r="E117" s="3">
        <v>1222.1400000000001</v>
      </c>
      <c r="F117" s="15">
        <v>43207</v>
      </c>
      <c r="H117" s="14" t="s">
        <v>45</v>
      </c>
      <c r="I117" s="14" t="s">
        <v>46</v>
      </c>
      <c r="J117" s="3">
        <v>1222.1400000000001</v>
      </c>
      <c r="K117" s="15">
        <f t="shared" si="6"/>
        <v>43220</v>
      </c>
      <c r="L117" s="15">
        <v>43207</v>
      </c>
      <c r="M117" s="3">
        <v>1222.1400000000001</v>
      </c>
      <c r="N117" s="2">
        <f t="shared" si="5"/>
        <v>-13</v>
      </c>
      <c r="O117" s="4">
        <f t="shared" si="4"/>
        <v>-15887.820000000002</v>
      </c>
    </row>
    <row r="118" spans="1:15" x14ac:dyDescent="0.25">
      <c r="A118" s="14" t="s">
        <v>246</v>
      </c>
      <c r="B118">
        <v>106</v>
      </c>
      <c r="D118" s="15">
        <v>43373</v>
      </c>
      <c r="E118" s="3">
        <v>578.16999999999996</v>
      </c>
      <c r="F118" s="15">
        <v>43376</v>
      </c>
      <c r="H118" s="14" t="s">
        <v>128</v>
      </c>
      <c r="I118" s="14" t="s">
        <v>129</v>
      </c>
      <c r="J118" s="3">
        <v>578.16999999999996</v>
      </c>
      <c r="K118" s="15">
        <f t="shared" si="6"/>
        <v>43403</v>
      </c>
      <c r="L118" s="15">
        <v>43378</v>
      </c>
      <c r="M118" s="3">
        <v>578.16999999999996</v>
      </c>
      <c r="N118" s="2">
        <f t="shared" si="5"/>
        <v>-25</v>
      </c>
      <c r="O118" s="4">
        <f t="shared" si="4"/>
        <v>-14454.249999999998</v>
      </c>
    </row>
    <row r="119" spans="1:15" x14ac:dyDescent="0.25">
      <c r="A119" s="14" t="s">
        <v>247</v>
      </c>
      <c r="B119">
        <v>106</v>
      </c>
      <c r="C119" s="14" t="s">
        <v>248</v>
      </c>
      <c r="D119" s="15">
        <v>43339</v>
      </c>
      <c r="E119" s="3">
        <v>18955.38</v>
      </c>
      <c r="F119" s="15">
        <v>43340</v>
      </c>
      <c r="H119" s="14" t="s">
        <v>249</v>
      </c>
      <c r="I119" s="14" t="s">
        <v>250</v>
      </c>
      <c r="J119" s="3">
        <v>18955.38</v>
      </c>
      <c r="K119" s="15">
        <f t="shared" si="6"/>
        <v>43369</v>
      </c>
      <c r="L119" s="15">
        <v>43340</v>
      </c>
      <c r="M119" s="3">
        <v>18955.38</v>
      </c>
      <c r="N119" s="2">
        <f t="shared" si="5"/>
        <v>-29</v>
      </c>
      <c r="O119" s="4">
        <f t="shared" si="4"/>
        <v>-549706.02</v>
      </c>
    </row>
    <row r="120" spans="1:15" x14ac:dyDescent="0.25">
      <c r="A120" s="14" t="s">
        <v>251</v>
      </c>
      <c r="B120">
        <v>107</v>
      </c>
      <c r="C120" s="14" t="s">
        <v>248</v>
      </c>
      <c r="D120" s="15">
        <v>43339</v>
      </c>
      <c r="E120" s="3">
        <v>23694.23</v>
      </c>
      <c r="F120" s="15">
        <v>43340</v>
      </c>
      <c r="H120" s="14" t="s">
        <v>249</v>
      </c>
      <c r="I120" s="14" t="s">
        <v>250</v>
      </c>
      <c r="J120" s="3">
        <v>23694.23</v>
      </c>
      <c r="K120" s="15">
        <f t="shared" si="6"/>
        <v>43369</v>
      </c>
      <c r="L120" s="15">
        <v>43340</v>
      </c>
      <c r="M120" s="3">
        <v>23694.23</v>
      </c>
      <c r="N120" s="2">
        <f t="shared" si="5"/>
        <v>-29</v>
      </c>
      <c r="O120" s="4">
        <f t="shared" si="4"/>
        <v>-687132.67</v>
      </c>
    </row>
    <row r="121" spans="1:15" x14ac:dyDescent="0.25">
      <c r="A121" s="14" t="s">
        <v>252</v>
      </c>
      <c r="B121">
        <v>108</v>
      </c>
      <c r="D121" s="15">
        <v>43427</v>
      </c>
      <c r="E121" s="3">
        <v>876</v>
      </c>
      <c r="F121" s="15">
        <v>43427</v>
      </c>
      <c r="H121" s="14" t="s">
        <v>253</v>
      </c>
      <c r="I121" s="14" t="s">
        <v>254</v>
      </c>
      <c r="J121" s="3">
        <v>876</v>
      </c>
      <c r="K121" s="15">
        <f t="shared" si="6"/>
        <v>43457</v>
      </c>
      <c r="L121" s="15">
        <v>43430</v>
      </c>
      <c r="M121" s="3">
        <v>876</v>
      </c>
      <c r="N121" s="2">
        <f t="shared" si="5"/>
        <v>-27</v>
      </c>
      <c r="O121" s="4">
        <f t="shared" si="4"/>
        <v>-23652</v>
      </c>
    </row>
    <row r="122" spans="1:15" x14ac:dyDescent="0.25">
      <c r="A122" s="14" t="s">
        <v>255</v>
      </c>
      <c r="B122">
        <v>108</v>
      </c>
      <c r="C122" s="14" t="s">
        <v>153</v>
      </c>
      <c r="D122" s="15">
        <v>43349</v>
      </c>
      <c r="E122" s="3">
        <v>8418</v>
      </c>
      <c r="F122" s="15">
        <v>43353</v>
      </c>
      <c r="H122" s="14" t="s">
        <v>256</v>
      </c>
      <c r="I122" s="14" t="s">
        <v>257</v>
      </c>
      <c r="J122" s="3">
        <v>8418</v>
      </c>
      <c r="K122" s="15">
        <f t="shared" si="6"/>
        <v>43379</v>
      </c>
      <c r="L122" s="15">
        <v>43355</v>
      </c>
      <c r="M122" s="3">
        <v>8418</v>
      </c>
      <c r="N122" s="2">
        <f t="shared" si="5"/>
        <v>-24</v>
      </c>
      <c r="O122" s="4">
        <f t="shared" si="4"/>
        <v>-202032</v>
      </c>
    </row>
    <row r="123" spans="1:15" x14ac:dyDescent="0.25">
      <c r="A123" s="14" t="s">
        <v>258</v>
      </c>
      <c r="B123">
        <v>113</v>
      </c>
      <c r="D123" s="15">
        <v>43406</v>
      </c>
      <c r="E123" s="3">
        <v>565.52</v>
      </c>
      <c r="F123" s="15">
        <v>43409</v>
      </c>
      <c r="H123" s="14" t="s">
        <v>128</v>
      </c>
      <c r="I123" s="14" t="s">
        <v>129</v>
      </c>
      <c r="J123" s="3">
        <v>565.52</v>
      </c>
      <c r="K123" s="15">
        <f t="shared" si="6"/>
        <v>43436</v>
      </c>
      <c r="L123" s="15">
        <v>43412</v>
      </c>
      <c r="M123" s="3">
        <v>565.52</v>
      </c>
      <c r="N123" s="2">
        <f t="shared" si="5"/>
        <v>-24</v>
      </c>
      <c r="O123" s="4">
        <f t="shared" si="4"/>
        <v>-13572.48</v>
      </c>
    </row>
    <row r="124" spans="1:15" x14ac:dyDescent="0.25">
      <c r="A124" s="14" t="s">
        <v>259</v>
      </c>
      <c r="B124">
        <v>118</v>
      </c>
      <c r="C124" s="14" t="s">
        <v>153</v>
      </c>
      <c r="D124" s="15">
        <v>43328</v>
      </c>
      <c r="E124" s="3">
        <v>302</v>
      </c>
      <c r="F124" s="15">
        <v>43329</v>
      </c>
      <c r="H124" s="14" t="s">
        <v>198</v>
      </c>
      <c r="I124" s="14" t="s">
        <v>199</v>
      </c>
      <c r="J124" s="3">
        <v>242</v>
      </c>
      <c r="K124" s="15">
        <f t="shared" si="6"/>
        <v>43358</v>
      </c>
      <c r="L124" s="15">
        <v>43340</v>
      </c>
      <c r="M124" s="3">
        <v>242</v>
      </c>
      <c r="N124" s="2">
        <f t="shared" si="5"/>
        <v>-18</v>
      </c>
      <c r="O124" s="4">
        <f t="shared" si="4"/>
        <v>-4356</v>
      </c>
    </row>
    <row r="125" spans="1:15" x14ac:dyDescent="0.25">
      <c r="A125" s="14" t="s">
        <v>260</v>
      </c>
      <c r="B125">
        <v>119</v>
      </c>
      <c r="C125" s="14" t="s">
        <v>261</v>
      </c>
      <c r="D125" s="15">
        <v>43167</v>
      </c>
      <c r="E125" s="3">
        <v>3841.24</v>
      </c>
      <c r="F125" s="15">
        <v>43171</v>
      </c>
      <c r="H125" s="14" t="s">
        <v>87</v>
      </c>
      <c r="I125" s="14" t="s">
        <v>88</v>
      </c>
      <c r="J125" s="3">
        <v>3841.24</v>
      </c>
      <c r="K125" s="15">
        <f t="shared" si="6"/>
        <v>43197</v>
      </c>
      <c r="L125" s="15">
        <v>43172</v>
      </c>
      <c r="M125" s="3">
        <v>692.68</v>
      </c>
      <c r="N125" s="2">
        <f t="shared" si="5"/>
        <v>-25</v>
      </c>
      <c r="O125" s="4">
        <f t="shared" si="4"/>
        <v>-17317</v>
      </c>
    </row>
    <row r="126" spans="1:15" x14ac:dyDescent="0.25">
      <c r="A126" s="14" t="s">
        <v>262</v>
      </c>
      <c r="B126">
        <v>120</v>
      </c>
      <c r="C126" s="14" t="s">
        <v>248</v>
      </c>
      <c r="D126" s="15">
        <v>43372</v>
      </c>
      <c r="E126" s="3">
        <v>4738.8500000000004</v>
      </c>
      <c r="F126" s="15">
        <v>43382</v>
      </c>
      <c r="H126" s="14" t="s">
        <v>249</v>
      </c>
      <c r="I126" s="14" t="s">
        <v>250</v>
      </c>
      <c r="J126" s="3">
        <v>4738.8500000000004</v>
      </c>
      <c r="K126" s="15">
        <f t="shared" si="6"/>
        <v>43402</v>
      </c>
      <c r="L126" s="15">
        <v>43427</v>
      </c>
      <c r="M126" s="3">
        <v>4738.8500000000004</v>
      </c>
      <c r="N126" s="2">
        <f t="shared" si="5"/>
        <v>25</v>
      </c>
      <c r="O126" s="4">
        <f t="shared" si="4"/>
        <v>118471.25000000001</v>
      </c>
    </row>
    <row r="127" spans="1:15" x14ac:dyDescent="0.25">
      <c r="A127" s="14" t="s">
        <v>263</v>
      </c>
      <c r="B127">
        <v>120</v>
      </c>
      <c r="C127" s="14" t="s">
        <v>261</v>
      </c>
      <c r="D127" s="15">
        <v>43167</v>
      </c>
      <c r="E127" s="3">
        <v>2900.9</v>
      </c>
      <c r="F127" s="15">
        <v>43171</v>
      </c>
      <c r="H127" s="14" t="s">
        <v>87</v>
      </c>
      <c r="I127" s="14" t="s">
        <v>88</v>
      </c>
      <c r="J127" s="3">
        <v>2900.9</v>
      </c>
      <c r="K127" s="15">
        <f t="shared" si="6"/>
        <v>43197</v>
      </c>
      <c r="L127" s="15">
        <v>43172</v>
      </c>
      <c r="M127" s="3">
        <v>523.11</v>
      </c>
      <c r="N127" s="2">
        <f t="shared" si="5"/>
        <v>-25</v>
      </c>
      <c r="O127" s="4">
        <f t="shared" si="4"/>
        <v>-13077.75</v>
      </c>
    </row>
    <row r="128" spans="1:15" x14ac:dyDescent="0.25">
      <c r="A128" s="14" t="s">
        <v>264</v>
      </c>
      <c r="B128">
        <v>121</v>
      </c>
      <c r="D128" s="15">
        <v>43427</v>
      </c>
      <c r="E128" s="3">
        <v>344.05</v>
      </c>
      <c r="F128" s="15">
        <v>43438</v>
      </c>
      <c r="H128" s="14" t="s">
        <v>128</v>
      </c>
      <c r="I128" s="14" t="s">
        <v>129</v>
      </c>
      <c r="J128" s="3">
        <v>344.05</v>
      </c>
      <c r="K128" s="15">
        <f t="shared" si="6"/>
        <v>43457</v>
      </c>
      <c r="L128" s="15">
        <v>43438</v>
      </c>
      <c r="M128" s="3">
        <v>344.05</v>
      </c>
      <c r="N128" s="2">
        <f t="shared" si="5"/>
        <v>-19</v>
      </c>
      <c r="O128" s="4">
        <f t="shared" si="4"/>
        <v>-6536.95</v>
      </c>
    </row>
    <row r="129" spans="1:15" x14ac:dyDescent="0.25">
      <c r="A129" s="14" t="s">
        <v>265</v>
      </c>
      <c r="B129">
        <v>121</v>
      </c>
      <c r="C129" s="14" t="s">
        <v>261</v>
      </c>
      <c r="D129" s="15">
        <v>43167</v>
      </c>
      <c r="E129" s="3">
        <v>2879.42</v>
      </c>
      <c r="F129" s="15">
        <v>43171</v>
      </c>
      <c r="H129" s="14" t="s">
        <v>87</v>
      </c>
      <c r="I129" s="14" t="s">
        <v>88</v>
      </c>
      <c r="J129" s="3">
        <v>2879.42</v>
      </c>
      <c r="K129" s="15">
        <f t="shared" si="6"/>
        <v>43197</v>
      </c>
      <c r="L129" s="15">
        <v>43235</v>
      </c>
      <c r="M129" s="3">
        <v>2879.42</v>
      </c>
      <c r="N129" s="2">
        <f t="shared" si="5"/>
        <v>38</v>
      </c>
      <c r="O129" s="4">
        <f t="shared" si="4"/>
        <v>109417.96</v>
      </c>
    </row>
    <row r="130" spans="1:15" x14ac:dyDescent="0.25">
      <c r="A130" s="14" t="s">
        <v>266</v>
      </c>
      <c r="B130">
        <v>123</v>
      </c>
      <c r="D130" s="15">
        <v>43220</v>
      </c>
      <c r="E130" s="3">
        <v>631.39</v>
      </c>
      <c r="F130" s="15">
        <v>43224</v>
      </c>
      <c r="H130" s="14" t="s">
        <v>42</v>
      </c>
      <c r="I130" s="14" t="s">
        <v>43</v>
      </c>
      <c r="J130" s="3">
        <v>631.39</v>
      </c>
      <c r="K130" s="15">
        <f t="shared" si="6"/>
        <v>43250</v>
      </c>
      <c r="L130" s="15">
        <v>43227</v>
      </c>
      <c r="M130" s="3">
        <v>631.39</v>
      </c>
      <c r="N130" s="2">
        <f t="shared" si="5"/>
        <v>-23</v>
      </c>
      <c r="O130" s="4">
        <f t="shared" si="4"/>
        <v>-14521.97</v>
      </c>
    </row>
    <row r="131" spans="1:15" x14ac:dyDescent="0.25">
      <c r="A131" s="14" t="s">
        <v>267</v>
      </c>
      <c r="B131">
        <v>128</v>
      </c>
      <c r="D131" s="15">
        <v>43220</v>
      </c>
      <c r="E131" s="3">
        <v>1756.07</v>
      </c>
      <c r="F131" s="15">
        <v>43235</v>
      </c>
      <c r="H131" s="14" t="s">
        <v>45</v>
      </c>
      <c r="I131" s="14" t="s">
        <v>46</v>
      </c>
      <c r="J131" s="3">
        <v>1756.07</v>
      </c>
      <c r="K131" s="15">
        <f t="shared" si="6"/>
        <v>43250</v>
      </c>
      <c r="L131" s="15">
        <v>43237</v>
      </c>
      <c r="M131" s="3">
        <v>1756.07</v>
      </c>
      <c r="N131" s="2">
        <f t="shared" si="5"/>
        <v>-13</v>
      </c>
      <c r="O131" s="4">
        <f t="shared" ref="O131:O194" si="7">M131*N131</f>
        <v>-22828.91</v>
      </c>
    </row>
    <row r="132" spans="1:15" x14ac:dyDescent="0.25">
      <c r="A132" s="14" t="s">
        <v>267</v>
      </c>
      <c r="B132">
        <v>128</v>
      </c>
      <c r="D132" s="15">
        <v>43434</v>
      </c>
      <c r="E132" s="3">
        <v>186.5</v>
      </c>
      <c r="F132" s="15">
        <v>43438</v>
      </c>
      <c r="H132" s="14" t="s">
        <v>128</v>
      </c>
      <c r="I132" s="14" t="s">
        <v>129</v>
      </c>
      <c r="J132" s="3">
        <v>186.5</v>
      </c>
      <c r="K132" s="15">
        <f t="shared" si="6"/>
        <v>43464</v>
      </c>
      <c r="L132" s="15">
        <v>43438</v>
      </c>
      <c r="M132" s="3">
        <v>186.5</v>
      </c>
      <c r="N132" s="2">
        <f t="shared" si="5"/>
        <v>-26</v>
      </c>
      <c r="O132" s="4">
        <f t="shared" si="7"/>
        <v>-4849</v>
      </c>
    </row>
    <row r="133" spans="1:15" x14ac:dyDescent="0.25">
      <c r="A133" s="14" t="s">
        <v>268</v>
      </c>
      <c r="B133">
        <v>129</v>
      </c>
      <c r="C133" s="14" t="s">
        <v>261</v>
      </c>
      <c r="D133" s="15">
        <v>43188</v>
      </c>
      <c r="E133" s="3">
        <v>3077.72</v>
      </c>
      <c r="F133" s="15">
        <v>43190</v>
      </c>
      <c r="H133" s="14" t="s">
        <v>87</v>
      </c>
      <c r="I133" s="14" t="s">
        <v>88</v>
      </c>
      <c r="J133" s="3">
        <v>3077.72</v>
      </c>
      <c r="K133" s="15">
        <f t="shared" si="6"/>
        <v>43218</v>
      </c>
      <c r="L133" s="15">
        <v>43193</v>
      </c>
      <c r="M133" s="3">
        <v>3077.72</v>
      </c>
      <c r="N133" s="2">
        <f t="shared" si="5"/>
        <v>-25</v>
      </c>
      <c r="O133" s="4">
        <f t="shared" si="7"/>
        <v>-76943</v>
      </c>
    </row>
    <row r="134" spans="1:15" x14ac:dyDescent="0.25">
      <c r="A134" s="14" t="s">
        <v>269</v>
      </c>
      <c r="B134">
        <v>131</v>
      </c>
      <c r="C134" s="14" t="s">
        <v>261</v>
      </c>
      <c r="D134" s="15">
        <v>43188</v>
      </c>
      <c r="E134" s="3">
        <v>2733.25</v>
      </c>
      <c r="F134" s="15">
        <v>43190</v>
      </c>
      <c r="H134" s="14" t="s">
        <v>87</v>
      </c>
      <c r="I134" s="14" t="s">
        <v>88</v>
      </c>
      <c r="J134" s="3">
        <v>2733.25</v>
      </c>
      <c r="K134" s="15">
        <f t="shared" si="6"/>
        <v>43218</v>
      </c>
      <c r="L134" s="15">
        <v>43206</v>
      </c>
      <c r="M134" s="3">
        <v>2733.25</v>
      </c>
      <c r="N134" s="2">
        <f t="shared" si="5"/>
        <v>-12</v>
      </c>
      <c r="O134" s="4">
        <f t="shared" si="7"/>
        <v>-32799</v>
      </c>
    </row>
    <row r="135" spans="1:15" x14ac:dyDescent="0.25">
      <c r="A135" s="14" t="s">
        <v>270</v>
      </c>
      <c r="B135">
        <v>138</v>
      </c>
      <c r="C135" s="14" t="s">
        <v>248</v>
      </c>
      <c r="D135" s="15">
        <v>43413</v>
      </c>
      <c r="E135" s="3">
        <v>1657.25</v>
      </c>
      <c r="F135" s="15">
        <v>43413</v>
      </c>
      <c r="H135" s="14" t="s">
        <v>249</v>
      </c>
      <c r="I135" s="14" t="s">
        <v>250</v>
      </c>
      <c r="J135" s="3">
        <v>1657.25</v>
      </c>
      <c r="K135" s="15">
        <f t="shared" si="6"/>
        <v>43443</v>
      </c>
      <c r="L135" s="15">
        <v>43418</v>
      </c>
      <c r="M135" s="3">
        <v>1657.25</v>
      </c>
      <c r="N135" s="2">
        <f t="shared" si="5"/>
        <v>-25</v>
      </c>
      <c r="O135" s="4">
        <f t="shared" si="7"/>
        <v>-41431.25</v>
      </c>
    </row>
    <row r="136" spans="1:15" x14ac:dyDescent="0.25">
      <c r="A136" s="14" t="s">
        <v>271</v>
      </c>
      <c r="B136">
        <v>139</v>
      </c>
      <c r="D136" s="15">
        <v>43257</v>
      </c>
      <c r="E136" s="3">
        <v>831.84</v>
      </c>
      <c r="F136" s="15">
        <v>43264</v>
      </c>
      <c r="H136" s="14" t="s">
        <v>272</v>
      </c>
      <c r="I136" s="14" t="s">
        <v>273</v>
      </c>
      <c r="J136" s="3">
        <v>831.84</v>
      </c>
      <c r="K136" s="15">
        <f t="shared" si="6"/>
        <v>43287</v>
      </c>
      <c r="L136" s="15">
        <v>43264</v>
      </c>
      <c r="M136" s="3">
        <v>831.84</v>
      </c>
      <c r="N136" s="2">
        <f t="shared" si="5"/>
        <v>-23</v>
      </c>
      <c r="O136" s="4">
        <f t="shared" si="7"/>
        <v>-19132.32</v>
      </c>
    </row>
    <row r="137" spans="1:15" x14ac:dyDescent="0.25">
      <c r="A137" s="14" t="s">
        <v>274</v>
      </c>
      <c r="B137">
        <v>140</v>
      </c>
      <c r="C137" s="14" t="s">
        <v>248</v>
      </c>
      <c r="D137" s="15">
        <v>43433</v>
      </c>
      <c r="E137" s="3">
        <v>2071.56</v>
      </c>
      <c r="F137" s="15">
        <v>43433</v>
      </c>
      <c r="H137" s="14" t="s">
        <v>249</v>
      </c>
      <c r="I137" s="14" t="s">
        <v>250</v>
      </c>
      <c r="J137" s="3">
        <v>2071.56</v>
      </c>
      <c r="K137" s="15">
        <f t="shared" si="6"/>
        <v>43463</v>
      </c>
      <c r="L137" s="15">
        <v>43434</v>
      </c>
      <c r="M137" s="3">
        <v>2071.56</v>
      </c>
      <c r="N137" s="2">
        <f t="shared" si="5"/>
        <v>-29</v>
      </c>
      <c r="O137" s="4">
        <f t="shared" si="7"/>
        <v>-60075.24</v>
      </c>
    </row>
    <row r="138" spans="1:15" x14ac:dyDescent="0.25">
      <c r="A138" s="14" t="s">
        <v>275</v>
      </c>
      <c r="B138">
        <v>145</v>
      </c>
      <c r="D138" s="15">
        <v>43166</v>
      </c>
      <c r="E138" s="3">
        <v>50</v>
      </c>
      <c r="F138" s="15">
        <v>43185</v>
      </c>
      <c r="H138" s="14" t="s">
        <v>276</v>
      </c>
      <c r="I138" s="14" t="s">
        <v>277</v>
      </c>
      <c r="J138" s="3">
        <v>50</v>
      </c>
      <c r="K138" s="15">
        <f t="shared" si="6"/>
        <v>43196</v>
      </c>
      <c r="L138" s="15">
        <v>43187</v>
      </c>
      <c r="M138" s="3">
        <v>50</v>
      </c>
      <c r="N138" s="2">
        <f t="shared" si="5"/>
        <v>-9</v>
      </c>
      <c r="O138" s="4">
        <f t="shared" si="7"/>
        <v>-450</v>
      </c>
    </row>
    <row r="139" spans="1:15" x14ac:dyDescent="0.25">
      <c r="A139" s="14" t="s">
        <v>278</v>
      </c>
      <c r="B139">
        <v>147</v>
      </c>
      <c r="D139" s="15">
        <v>43276</v>
      </c>
      <c r="E139" s="3">
        <v>29.28</v>
      </c>
      <c r="F139" s="15">
        <v>43278</v>
      </c>
      <c r="H139" s="14" t="s">
        <v>272</v>
      </c>
      <c r="I139" s="14" t="s">
        <v>273</v>
      </c>
      <c r="J139" s="3">
        <v>29.28</v>
      </c>
      <c r="K139" s="15">
        <f t="shared" si="6"/>
        <v>43306</v>
      </c>
      <c r="L139" s="15">
        <v>43285</v>
      </c>
      <c r="M139" s="3">
        <v>29.28</v>
      </c>
      <c r="N139" s="2">
        <f t="shared" si="5"/>
        <v>-21</v>
      </c>
      <c r="O139" s="4">
        <f t="shared" si="7"/>
        <v>-614.88</v>
      </c>
    </row>
    <row r="140" spans="1:15" x14ac:dyDescent="0.25">
      <c r="A140" s="14" t="s">
        <v>279</v>
      </c>
      <c r="B140">
        <v>147</v>
      </c>
      <c r="C140" s="14" t="s">
        <v>153</v>
      </c>
      <c r="D140" s="15">
        <v>43388</v>
      </c>
      <c r="E140" s="3">
        <v>202</v>
      </c>
      <c r="F140" s="15">
        <v>43388</v>
      </c>
      <c r="H140" s="14" t="s">
        <v>198</v>
      </c>
      <c r="I140" s="14" t="s">
        <v>199</v>
      </c>
      <c r="J140" s="3">
        <v>162</v>
      </c>
      <c r="K140" s="15">
        <f t="shared" si="6"/>
        <v>43418</v>
      </c>
      <c r="L140" s="15">
        <v>43391</v>
      </c>
      <c r="M140" s="3">
        <v>162</v>
      </c>
      <c r="N140" s="2">
        <f t="shared" si="5"/>
        <v>-27</v>
      </c>
      <c r="O140" s="4">
        <f t="shared" si="7"/>
        <v>-4374</v>
      </c>
    </row>
    <row r="141" spans="1:15" x14ac:dyDescent="0.25">
      <c r="A141" s="14" t="s">
        <v>280</v>
      </c>
      <c r="B141">
        <v>156</v>
      </c>
      <c r="D141" s="15">
        <v>43251</v>
      </c>
      <c r="E141" s="3">
        <v>682.17</v>
      </c>
      <c r="F141" s="15">
        <v>43320</v>
      </c>
      <c r="H141" s="14" t="s">
        <v>42</v>
      </c>
      <c r="I141" s="14" t="s">
        <v>43</v>
      </c>
      <c r="J141" s="3">
        <v>682.17</v>
      </c>
      <c r="K141" s="15">
        <f t="shared" si="6"/>
        <v>43281</v>
      </c>
      <c r="L141" s="15">
        <v>43320</v>
      </c>
      <c r="M141" s="3">
        <v>682.17</v>
      </c>
      <c r="N141" s="2">
        <f t="shared" si="5"/>
        <v>39</v>
      </c>
      <c r="O141" s="4">
        <f t="shared" si="7"/>
        <v>26604.629999999997</v>
      </c>
    </row>
    <row r="142" spans="1:15" x14ac:dyDescent="0.25">
      <c r="A142" s="14" t="s">
        <v>280</v>
      </c>
      <c r="B142">
        <v>156</v>
      </c>
      <c r="D142" s="15">
        <v>43276</v>
      </c>
      <c r="E142" s="3">
        <v>3855</v>
      </c>
      <c r="F142" s="15">
        <v>43278</v>
      </c>
      <c r="H142" s="14" t="s">
        <v>163</v>
      </c>
      <c r="I142" s="14" t="s">
        <v>164</v>
      </c>
      <c r="J142" s="3">
        <v>3855</v>
      </c>
      <c r="K142" s="15">
        <f t="shared" si="6"/>
        <v>43306</v>
      </c>
      <c r="L142" s="15">
        <v>43285</v>
      </c>
      <c r="M142" s="3">
        <v>3855</v>
      </c>
      <c r="N142" s="2">
        <f t="shared" si="5"/>
        <v>-21</v>
      </c>
      <c r="O142" s="4">
        <f t="shared" si="7"/>
        <v>-80955</v>
      </c>
    </row>
    <row r="143" spans="1:15" x14ac:dyDescent="0.25">
      <c r="A143" s="14" t="s">
        <v>281</v>
      </c>
      <c r="B143">
        <v>164</v>
      </c>
      <c r="D143" s="15">
        <v>43158</v>
      </c>
      <c r="E143" s="3">
        <v>2366.0100000000002</v>
      </c>
      <c r="F143" s="15">
        <v>43164</v>
      </c>
      <c r="H143" s="14" t="s">
        <v>61</v>
      </c>
      <c r="I143" s="14" t="s">
        <v>62</v>
      </c>
      <c r="J143" s="3">
        <v>2366.0100000000002</v>
      </c>
      <c r="K143" s="15">
        <f t="shared" si="6"/>
        <v>43188</v>
      </c>
      <c r="L143" s="15">
        <v>43167</v>
      </c>
      <c r="M143" s="3">
        <v>2366.0100000000002</v>
      </c>
      <c r="N143" s="2">
        <f t="shared" si="5"/>
        <v>-21</v>
      </c>
      <c r="O143" s="4">
        <f t="shared" si="7"/>
        <v>-49686.210000000006</v>
      </c>
    </row>
    <row r="144" spans="1:15" x14ac:dyDescent="0.25">
      <c r="A144" s="14" t="s">
        <v>282</v>
      </c>
      <c r="B144">
        <v>166</v>
      </c>
      <c r="D144" s="15">
        <v>43251</v>
      </c>
      <c r="E144" s="3">
        <v>1636.84</v>
      </c>
      <c r="F144" s="15">
        <v>43262</v>
      </c>
      <c r="H144" s="14" t="s">
        <v>45</v>
      </c>
      <c r="I144" s="14" t="s">
        <v>46</v>
      </c>
      <c r="J144" s="3">
        <v>1636.84</v>
      </c>
      <c r="K144" s="15">
        <f t="shared" si="6"/>
        <v>43281</v>
      </c>
      <c r="L144" s="15">
        <v>43264</v>
      </c>
      <c r="M144" s="3">
        <v>1636.84</v>
      </c>
      <c r="N144" s="2">
        <f t="shared" si="5"/>
        <v>-17</v>
      </c>
      <c r="O144" s="4">
        <f t="shared" si="7"/>
        <v>-27826.28</v>
      </c>
    </row>
    <row r="145" spans="1:15" x14ac:dyDescent="0.25">
      <c r="A145" s="14" t="s">
        <v>283</v>
      </c>
      <c r="B145">
        <v>169</v>
      </c>
      <c r="D145" s="15">
        <v>43159</v>
      </c>
      <c r="E145" s="3">
        <v>192.76</v>
      </c>
      <c r="F145" s="15">
        <v>43159</v>
      </c>
      <c r="H145" s="14" t="s">
        <v>52</v>
      </c>
      <c r="I145" s="14" t="s">
        <v>53</v>
      </c>
      <c r="J145" s="3">
        <v>192.76</v>
      </c>
      <c r="K145" s="15">
        <f t="shared" si="6"/>
        <v>43189</v>
      </c>
      <c r="L145" s="15">
        <v>43167</v>
      </c>
      <c r="M145" s="3">
        <v>192.76</v>
      </c>
      <c r="N145" s="2">
        <f t="shared" si="5"/>
        <v>-22</v>
      </c>
      <c r="O145" s="4">
        <f t="shared" si="7"/>
        <v>-4240.7199999999993</v>
      </c>
    </row>
    <row r="146" spans="1:15" x14ac:dyDescent="0.25">
      <c r="A146" s="14" t="s">
        <v>284</v>
      </c>
      <c r="B146">
        <v>178</v>
      </c>
      <c r="C146" s="14" t="s">
        <v>248</v>
      </c>
      <c r="D146" s="15">
        <v>43172</v>
      </c>
      <c r="E146" s="3">
        <v>4335.82</v>
      </c>
      <c r="F146" s="15">
        <v>43185</v>
      </c>
      <c r="H146" s="14" t="s">
        <v>285</v>
      </c>
      <c r="I146" s="14" t="s">
        <v>286</v>
      </c>
      <c r="J146" s="3">
        <v>4335.82</v>
      </c>
      <c r="K146" s="15">
        <f t="shared" si="6"/>
        <v>43202</v>
      </c>
      <c r="L146" s="15">
        <v>43187</v>
      </c>
      <c r="M146" s="3">
        <v>4335.82</v>
      </c>
      <c r="N146" s="2">
        <f t="shared" si="5"/>
        <v>-15</v>
      </c>
      <c r="O146" s="4">
        <f t="shared" si="7"/>
        <v>-65037.299999999996</v>
      </c>
    </row>
    <row r="147" spans="1:15" x14ac:dyDescent="0.25">
      <c r="A147" s="14" t="s">
        <v>287</v>
      </c>
      <c r="B147">
        <v>179</v>
      </c>
      <c r="D147" s="15">
        <v>43281</v>
      </c>
      <c r="E147" s="3">
        <v>575.63</v>
      </c>
      <c r="F147" s="15">
        <v>43283</v>
      </c>
      <c r="H147" s="14" t="s">
        <v>42</v>
      </c>
      <c r="I147" s="14" t="s">
        <v>43</v>
      </c>
      <c r="J147" s="3">
        <v>575.63</v>
      </c>
      <c r="K147" s="15">
        <f t="shared" si="6"/>
        <v>43311</v>
      </c>
      <c r="L147" s="15">
        <v>43285</v>
      </c>
      <c r="M147" s="3">
        <v>575.63</v>
      </c>
      <c r="N147" s="2">
        <f t="shared" ref="N147:N210" si="8">L147-K147</f>
        <v>-26</v>
      </c>
      <c r="O147" s="4">
        <f t="shared" si="7"/>
        <v>-14966.38</v>
      </c>
    </row>
    <row r="148" spans="1:15" x14ac:dyDescent="0.25">
      <c r="A148" s="14" t="s">
        <v>288</v>
      </c>
      <c r="B148">
        <v>184</v>
      </c>
      <c r="C148" s="14" t="s">
        <v>64</v>
      </c>
      <c r="D148" s="15">
        <v>43131</v>
      </c>
      <c r="E148" s="3">
        <v>44.35</v>
      </c>
      <c r="F148" s="15">
        <v>43144</v>
      </c>
      <c r="H148" s="14" t="s">
        <v>65</v>
      </c>
      <c r="I148" s="14" t="s">
        <v>66</v>
      </c>
      <c r="J148" s="3">
        <v>44.35</v>
      </c>
      <c r="K148" s="15">
        <f t="shared" si="6"/>
        <v>43161</v>
      </c>
      <c r="L148" s="15">
        <v>43157</v>
      </c>
      <c r="M148" s="3">
        <v>44.35</v>
      </c>
      <c r="N148" s="2">
        <f t="shared" si="8"/>
        <v>-4</v>
      </c>
      <c r="O148" s="4">
        <f t="shared" si="7"/>
        <v>-177.4</v>
      </c>
    </row>
    <row r="149" spans="1:15" x14ac:dyDescent="0.25">
      <c r="A149" s="14" t="s">
        <v>289</v>
      </c>
      <c r="B149">
        <v>185</v>
      </c>
      <c r="C149" s="14" t="s">
        <v>64</v>
      </c>
      <c r="D149" s="15">
        <v>43131</v>
      </c>
      <c r="E149" s="3">
        <v>60</v>
      </c>
      <c r="F149" s="15">
        <v>43144</v>
      </c>
      <c r="H149" s="14" t="s">
        <v>65</v>
      </c>
      <c r="I149" s="14" t="s">
        <v>66</v>
      </c>
      <c r="J149" s="3">
        <v>60</v>
      </c>
      <c r="K149" s="15">
        <f t="shared" si="6"/>
        <v>43161</v>
      </c>
      <c r="L149" s="15">
        <v>43157</v>
      </c>
      <c r="M149" s="3">
        <v>60</v>
      </c>
      <c r="N149" s="2">
        <f t="shared" si="8"/>
        <v>-4</v>
      </c>
      <c r="O149" s="4">
        <f t="shared" si="7"/>
        <v>-240</v>
      </c>
    </row>
    <row r="150" spans="1:15" x14ac:dyDescent="0.25">
      <c r="A150" s="14" t="s">
        <v>290</v>
      </c>
      <c r="B150">
        <v>186</v>
      </c>
      <c r="C150" s="14" t="s">
        <v>153</v>
      </c>
      <c r="D150" s="15">
        <v>43446</v>
      </c>
      <c r="E150" s="3">
        <v>202</v>
      </c>
      <c r="F150" s="15">
        <v>43446</v>
      </c>
      <c r="H150" s="14" t="s">
        <v>198</v>
      </c>
      <c r="I150" s="14" t="s">
        <v>199</v>
      </c>
      <c r="J150" s="3">
        <v>162</v>
      </c>
      <c r="K150" s="15">
        <f t="shared" si="6"/>
        <v>43476</v>
      </c>
      <c r="L150" s="15">
        <v>43447</v>
      </c>
      <c r="M150" s="3">
        <v>162</v>
      </c>
      <c r="N150" s="2">
        <f t="shared" si="8"/>
        <v>-29</v>
      </c>
      <c r="O150" s="4">
        <f t="shared" si="7"/>
        <v>-4698</v>
      </c>
    </row>
    <row r="151" spans="1:15" x14ac:dyDescent="0.25">
      <c r="A151" s="14" t="s">
        <v>291</v>
      </c>
      <c r="B151">
        <v>187</v>
      </c>
      <c r="C151" s="14" t="s">
        <v>153</v>
      </c>
      <c r="D151" s="15">
        <v>43159</v>
      </c>
      <c r="E151" s="3">
        <v>2413.0700000000002</v>
      </c>
      <c r="F151" s="15">
        <v>43167</v>
      </c>
      <c r="H151" s="14" t="s">
        <v>226</v>
      </c>
      <c r="I151" s="14" t="s">
        <v>227</v>
      </c>
      <c r="J151" s="3">
        <v>2413.0700000000002</v>
      </c>
      <c r="K151" s="15">
        <f t="shared" si="6"/>
        <v>43189</v>
      </c>
      <c r="L151" s="15">
        <v>43172</v>
      </c>
      <c r="M151" s="3">
        <v>2413.0700000000002</v>
      </c>
      <c r="N151" s="2">
        <f t="shared" si="8"/>
        <v>-17</v>
      </c>
      <c r="O151" s="4">
        <f t="shared" si="7"/>
        <v>-41022.19</v>
      </c>
    </row>
    <row r="152" spans="1:15" x14ac:dyDescent="0.25">
      <c r="A152" s="14" t="s">
        <v>292</v>
      </c>
      <c r="B152">
        <v>188</v>
      </c>
      <c r="C152" s="14" t="s">
        <v>153</v>
      </c>
      <c r="D152" s="15">
        <v>43159</v>
      </c>
      <c r="E152" s="3">
        <v>309.27999999999997</v>
      </c>
      <c r="F152" s="15">
        <v>43167</v>
      </c>
      <c r="H152" s="14" t="s">
        <v>226</v>
      </c>
      <c r="I152" s="14" t="s">
        <v>227</v>
      </c>
      <c r="J152" s="3">
        <v>309.27999999999997</v>
      </c>
      <c r="K152" s="15">
        <f t="shared" ref="K152:K215" si="9">D152+30</f>
        <v>43189</v>
      </c>
      <c r="L152" s="15">
        <v>43172</v>
      </c>
      <c r="M152" s="3">
        <v>309.27999999999997</v>
      </c>
      <c r="N152" s="2">
        <f t="shared" si="8"/>
        <v>-17</v>
      </c>
      <c r="O152" s="4">
        <f t="shared" si="7"/>
        <v>-5257.7599999999993</v>
      </c>
    </row>
    <row r="153" spans="1:15" x14ac:dyDescent="0.25">
      <c r="A153" s="14" t="s">
        <v>293</v>
      </c>
      <c r="B153">
        <v>190</v>
      </c>
      <c r="C153" s="14" t="s">
        <v>153</v>
      </c>
      <c r="D153" s="15">
        <v>43355</v>
      </c>
      <c r="E153" s="3">
        <v>75</v>
      </c>
      <c r="F153" s="15">
        <v>43355</v>
      </c>
      <c r="H153" s="14" t="s">
        <v>220</v>
      </c>
      <c r="I153" s="14" t="s">
        <v>221</v>
      </c>
      <c r="J153" s="3">
        <v>75</v>
      </c>
      <c r="K153" s="15">
        <f t="shared" si="9"/>
        <v>43385</v>
      </c>
      <c r="L153" s="15">
        <v>43355</v>
      </c>
      <c r="M153" s="3">
        <v>75</v>
      </c>
      <c r="N153" s="2">
        <f t="shared" si="8"/>
        <v>-30</v>
      </c>
      <c r="O153" s="4">
        <f t="shared" si="7"/>
        <v>-2250</v>
      </c>
    </row>
    <row r="154" spans="1:15" x14ac:dyDescent="0.25">
      <c r="A154" s="14" t="s">
        <v>294</v>
      </c>
      <c r="B154">
        <v>194</v>
      </c>
      <c r="D154" s="15">
        <v>43281</v>
      </c>
      <c r="E154" s="3">
        <v>3284.09</v>
      </c>
      <c r="F154" s="15">
        <v>43292</v>
      </c>
      <c r="H154" s="14" t="s">
        <v>45</v>
      </c>
      <c r="I154" s="14" t="s">
        <v>46</v>
      </c>
      <c r="J154" s="3">
        <v>3284.09</v>
      </c>
      <c r="K154" s="15">
        <f t="shared" si="9"/>
        <v>43311</v>
      </c>
      <c r="L154" s="15">
        <v>43312</v>
      </c>
      <c r="M154" s="3">
        <v>3284.09</v>
      </c>
      <c r="N154" s="2">
        <f t="shared" si="8"/>
        <v>1</v>
      </c>
      <c r="O154" s="4">
        <f t="shared" si="7"/>
        <v>3284.09</v>
      </c>
    </row>
    <row r="155" spans="1:15" x14ac:dyDescent="0.25">
      <c r="A155" s="14" t="s">
        <v>295</v>
      </c>
      <c r="B155">
        <v>198</v>
      </c>
      <c r="D155" s="15">
        <v>43102</v>
      </c>
      <c r="E155" s="3">
        <v>10780.01</v>
      </c>
      <c r="F155" s="15">
        <v>43112</v>
      </c>
      <c r="H155" s="14" t="s">
        <v>55</v>
      </c>
      <c r="I155" s="14" t="s">
        <v>56</v>
      </c>
      <c r="J155" s="3">
        <v>10780.01</v>
      </c>
      <c r="K155" s="15">
        <f t="shared" si="9"/>
        <v>43132</v>
      </c>
      <c r="L155" s="15">
        <v>43137</v>
      </c>
      <c r="M155" s="3">
        <v>10780.01</v>
      </c>
      <c r="N155" s="2">
        <f t="shared" si="8"/>
        <v>5</v>
      </c>
      <c r="O155" s="4">
        <f t="shared" si="7"/>
        <v>53900.05</v>
      </c>
    </row>
    <row r="156" spans="1:15" x14ac:dyDescent="0.25">
      <c r="A156" s="14" t="s">
        <v>296</v>
      </c>
      <c r="B156">
        <v>205</v>
      </c>
      <c r="D156" s="15">
        <v>43357</v>
      </c>
      <c r="E156" s="3">
        <v>3855</v>
      </c>
      <c r="F156" s="15">
        <v>43361</v>
      </c>
      <c r="H156" s="14" t="s">
        <v>163</v>
      </c>
      <c r="I156" s="14" t="s">
        <v>164</v>
      </c>
      <c r="J156" s="3">
        <v>3855</v>
      </c>
      <c r="K156" s="15">
        <f t="shared" si="9"/>
        <v>43387</v>
      </c>
      <c r="L156" s="15">
        <v>43367</v>
      </c>
      <c r="M156" s="3">
        <v>3855</v>
      </c>
      <c r="N156" s="2">
        <f t="shared" si="8"/>
        <v>-20</v>
      </c>
      <c r="O156" s="4">
        <f t="shared" si="7"/>
        <v>-77100</v>
      </c>
    </row>
    <row r="157" spans="1:15" x14ac:dyDescent="0.25">
      <c r="A157" s="14" t="s">
        <v>297</v>
      </c>
      <c r="B157">
        <v>206</v>
      </c>
      <c r="D157" s="15">
        <v>43357</v>
      </c>
      <c r="E157" s="3">
        <v>990</v>
      </c>
      <c r="F157" s="15">
        <v>43361</v>
      </c>
      <c r="H157" s="14" t="s">
        <v>163</v>
      </c>
      <c r="I157" s="14" t="s">
        <v>164</v>
      </c>
      <c r="J157" s="3">
        <v>990</v>
      </c>
      <c r="K157" s="15">
        <f t="shared" si="9"/>
        <v>43387</v>
      </c>
      <c r="L157" s="15">
        <v>43367</v>
      </c>
      <c r="M157" s="3">
        <v>990</v>
      </c>
      <c r="N157" s="2">
        <f t="shared" si="8"/>
        <v>-20</v>
      </c>
      <c r="O157" s="4">
        <f t="shared" si="7"/>
        <v>-19800</v>
      </c>
    </row>
    <row r="158" spans="1:15" x14ac:dyDescent="0.25">
      <c r="A158" s="14" t="s">
        <v>298</v>
      </c>
      <c r="B158">
        <v>213</v>
      </c>
      <c r="C158" s="14" t="s">
        <v>153</v>
      </c>
      <c r="D158" s="15">
        <v>43181</v>
      </c>
      <c r="E158" s="3">
        <v>1950.05</v>
      </c>
      <c r="F158" s="15">
        <v>43185</v>
      </c>
      <c r="H158" s="14" t="s">
        <v>299</v>
      </c>
      <c r="I158" s="14" t="s">
        <v>300</v>
      </c>
      <c r="J158" s="3">
        <v>1950.05</v>
      </c>
      <c r="K158" s="15">
        <f t="shared" si="9"/>
        <v>43211</v>
      </c>
      <c r="L158" s="15">
        <v>43187</v>
      </c>
      <c r="M158" s="3">
        <v>1950.05</v>
      </c>
      <c r="N158" s="2">
        <f t="shared" si="8"/>
        <v>-24</v>
      </c>
      <c r="O158" s="4">
        <f t="shared" si="7"/>
        <v>-46801.2</v>
      </c>
    </row>
    <row r="159" spans="1:15" x14ac:dyDescent="0.25">
      <c r="A159" s="14" t="s">
        <v>301</v>
      </c>
      <c r="B159">
        <v>215</v>
      </c>
      <c r="D159" s="15">
        <v>43395</v>
      </c>
      <c r="E159" s="3">
        <v>1213.9000000000001</v>
      </c>
      <c r="F159" s="15">
        <v>43426</v>
      </c>
      <c r="H159" s="14" t="s">
        <v>157</v>
      </c>
      <c r="I159" s="14" t="s">
        <v>158</v>
      </c>
      <c r="J159" s="3">
        <v>1213.9000000000001</v>
      </c>
      <c r="K159" s="15">
        <f t="shared" si="9"/>
        <v>43425</v>
      </c>
      <c r="L159" s="15">
        <v>43427</v>
      </c>
      <c r="M159" s="3">
        <v>1213.9000000000001</v>
      </c>
      <c r="N159" s="2">
        <f t="shared" si="8"/>
        <v>2</v>
      </c>
      <c r="O159" s="4">
        <f t="shared" si="7"/>
        <v>2427.8000000000002</v>
      </c>
    </row>
    <row r="160" spans="1:15" x14ac:dyDescent="0.25">
      <c r="A160" s="14" t="s">
        <v>302</v>
      </c>
      <c r="B160">
        <v>217</v>
      </c>
      <c r="C160" s="14" t="s">
        <v>137</v>
      </c>
      <c r="D160" s="15">
        <v>43363</v>
      </c>
      <c r="E160" s="3">
        <v>391.85</v>
      </c>
      <c r="F160" s="15">
        <v>43392</v>
      </c>
      <c r="H160" s="14" t="s">
        <v>138</v>
      </c>
      <c r="I160" s="14" t="s">
        <v>139</v>
      </c>
      <c r="J160" s="3">
        <v>391.85</v>
      </c>
      <c r="K160" s="15">
        <f t="shared" si="9"/>
        <v>43393</v>
      </c>
      <c r="L160" s="15">
        <v>43395</v>
      </c>
      <c r="M160" s="3">
        <v>391.85</v>
      </c>
      <c r="N160" s="2">
        <f t="shared" si="8"/>
        <v>2</v>
      </c>
      <c r="O160" s="4">
        <f t="shared" si="7"/>
        <v>783.7</v>
      </c>
    </row>
    <row r="161" spans="1:15" x14ac:dyDescent="0.25">
      <c r="A161" s="14" t="s">
        <v>303</v>
      </c>
      <c r="B161">
        <v>218</v>
      </c>
      <c r="D161" s="15">
        <v>43312</v>
      </c>
      <c r="E161" s="3">
        <v>664.49</v>
      </c>
      <c r="F161" s="15">
        <v>43320</v>
      </c>
      <c r="H161" s="14" t="s">
        <v>42</v>
      </c>
      <c r="I161" s="14" t="s">
        <v>43</v>
      </c>
      <c r="J161" s="3">
        <v>664.49</v>
      </c>
      <c r="K161" s="15">
        <f t="shared" si="9"/>
        <v>43342</v>
      </c>
      <c r="L161" s="15">
        <v>43320</v>
      </c>
      <c r="M161" s="3">
        <v>664.49</v>
      </c>
      <c r="N161" s="2">
        <f t="shared" si="8"/>
        <v>-22</v>
      </c>
      <c r="O161" s="4">
        <f t="shared" si="7"/>
        <v>-14618.78</v>
      </c>
    </row>
    <row r="162" spans="1:15" x14ac:dyDescent="0.25">
      <c r="A162" s="14" t="s">
        <v>304</v>
      </c>
      <c r="B162">
        <v>224</v>
      </c>
      <c r="D162" s="15">
        <v>43312</v>
      </c>
      <c r="E162" s="3">
        <v>1527.81</v>
      </c>
      <c r="F162" s="15">
        <v>43325</v>
      </c>
      <c r="H162" s="14" t="s">
        <v>45</v>
      </c>
      <c r="I162" s="14" t="s">
        <v>46</v>
      </c>
      <c r="J162" s="3">
        <v>1527.81</v>
      </c>
      <c r="K162" s="15">
        <f t="shared" si="9"/>
        <v>43342</v>
      </c>
      <c r="L162" s="15">
        <v>43325</v>
      </c>
      <c r="M162" s="3">
        <v>1527.81</v>
      </c>
      <c r="N162" s="2">
        <f t="shared" si="8"/>
        <v>-17</v>
      </c>
      <c r="O162" s="4">
        <f t="shared" si="7"/>
        <v>-25972.77</v>
      </c>
    </row>
    <row r="163" spans="1:15" x14ac:dyDescent="0.25">
      <c r="A163" s="14" t="s">
        <v>305</v>
      </c>
      <c r="B163">
        <v>225</v>
      </c>
      <c r="C163" s="14" t="s">
        <v>18</v>
      </c>
      <c r="D163" s="15">
        <v>43370</v>
      </c>
      <c r="E163" s="3">
        <v>94.83</v>
      </c>
      <c r="F163" s="15">
        <v>43371</v>
      </c>
      <c r="H163" s="14" t="s">
        <v>306</v>
      </c>
      <c r="I163" s="14" t="s">
        <v>307</v>
      </c>
      <c r="J163" s="3">
        <v>94.83</v>
      </c>
      <c r="K163" s="15">
        <f t="shared" si="9"/>
        <v>43400</v>
      </c>
      <c r="L163" s="15">
        <v>43378</v>
      </c>
      <c r="M163" s="3">
        <v>94.83</v>
      </c>
      <c r="N163" s="2">
        <f t="shared" si="8"/>
        <v>-22</v>
      </c>
      <c r="O163" s="4">
        <f t="shared" si="7"/>
        <v>-2086.2599999999998</v>
      </c>
    </row>
    <row r="164" spans="1:15" x14ac:dyDescent="0.25">
      <c r="A164" s="14" t="s">
        <v>308</v>
      </c>
      <c r="B164">
        <v>248</v>
      </c>
      <c r="C164" s="14" t="s">
        <v>153</v>
      </c>
      <c r="D164" s="15">
        <v>43417</v>
      </c>
      <c r="E164" s="3">
        <v>190</v>
      </c>
      <c r="F164" s="15">
        <v>43418</v>
      </c>
      <c r="H164" s="14" t="s">
        <v>220</v>
      </c>
      <c r="I164" s="14" t="s">
        <v>221</v>
      </c>
      <c r="J164" s="3">
        <v>190</v>
      </c>
      <c r="K164" s="15">
        <f t="shared" si="9"/>
        <v>43447</v>
      </c>
      <c r="L164" s="15">
        <v>43418</v>
      </c>
      <c r="M164" s="3">
        <v>190</v>
      </c>
      <c r="N164" s="2">
        <f t="shared" si="8"/>
        <v>-29</v>
      </c>
      <c r="O164" s="4">
        <f t="shared" si="7"/>
        <v>-5510</v>
      </c>
    </row>
    <row r="165" spans="1:15" x14ac:dyDescent="0.25">
      <c r="A165" s="14" t="s">
        <v>309</v>
      </c>
      <c r="B165">
        <v>251</v>
      </c>
      <c r="D165" s="15">
        <v>43329</v>
      </c>
      <c r="E165" s="3">
        <v>793</v>
      </c>
      <c r="F165" s="15">
        <v>43329</v>
      </c>
      <c r="H165" s="14" t="s">
        <v>45</v>
      </c>
      <c r="I165" s="14" t="s">
        <v>46</v>
      </c>
      <c r="J165" s="3">
        <v>793</v>
      </c>
      <c r="K165" s="15">
        <f t="shared" si="9"/>
        <v>43359</v>
      </c>
      <c r="L165" s="15">
        <v>43340</v>
      </c>
      <c r="M165" s="3">
        <v>793</v>
      </c>
      <c r="N165" s="2">
        <f t="shared" si="8"/>
        <v>-19</v>
      </c>
      <c r="O165" s="4">
        <f t="shared" si="7"/>
        <v>-15067</v>
      </c>
    </row>
    <row r="166" spans="1:15" x14ac:dyDescent="0.25">
      <c r="A166" s="14" t="s">
        <v>310</v>
      </c>
      <c r="B166">
        <v>258</v>
      </c>
      <c r="D166" s="15">
        <v>43343</v>
      </c>
      <c r="E166" s="3">
        <v>660.04</v>
      </c>
      <c r="F166" s="15">
        <v>43353</v>
      </c>
      <c r="H166" s="14" t="s">
        <v>42</v>
      </c>
      <c r="I166" s="14" t="s">
        <v>43</v>
      </c>
      <c r="J166" s="3">
        <v>660.04</v>
      </c>
      <c r="K166" s="15">
        <f t="shared" si="9"/>
        <v>43373</v>
      </c>
      <c r="L166" s="15">
        <v>43355</v>
      </c>
      <c r="M166" s="3">
        <v>660.04</v>
      </c>
      <c r="N166" s="2">
        <f t="shared" si="8"/>
        <v>-18</v>
      </c>
      <c r="O166" s="4">
        <f t="shared" si="7"/>
        <v>-11880.72</v>
      </c>
    </row>
    <row r="167" spans="1:15" x14ac:dyDescent="0.25">
      <c r="A167" s="14" t="s">
        <v>310</v>
      </c>
      <c r="B167">
        <v>258</v>
      </c>
      <c r="D167" s="15">
        <v>43343</v>
      </c>
      <c r="E167" s="3">
        <v>1365.44</v>
      </c>
      <c r="F167" s="15">
        <v>43354</v>
      </c>
      <c r="H167" s="14" t="s">
        <v>45</v>
      </c>
      <c r="I167" s="14" t="s">
        <v>46</v>
      </c>
      <c r="J167" s="3">
        <v>1365.44</v>
      </c>
      <c r="K167" s="15">
        <f t="shared" si="9"/>
        <v>43373</v>
      </c>
      <c r="L167" s="15">
        <v>43355</v>
      </c>
      <c r="M167" s="3">
        <v>1365.44</v>
      </c>
      <c r="N167" s="2">
        <f t="shared" si="8"/>
        <v>-18</v>
      </c>
      <c r="O167" s="4">
        <f t="shared" si="7"/>
        <v>-24577.920000000002</v>
      </c>
    </row>
    <row r="168" spans="1:15" x14ac:dyDescent="0.25">
      <c r="A168" s="14" t="s">
        <v>311</v>
      </c>
      <c r="B168">
        <v>260</v>
      </c>
      <c r="C168" s="14" t="s">
        <v>248</v>
      </c>
      <c r="D168" s="15">
        <v>43431</v>
      </c>
      <c r="E168" s="3">
        <v>156.12</v>
      </c>
      <c r="F168" s="15">
        <v>43432</v>
      </c>
      <c r="H168" s="14" t="s">
        <v>312</v>
      </c>
      <c r="I168" s="14" t="s">
        <v>313</v>
      </c>
      <c r="J168" s="3">
        <v>156.12</v>
      </c>
      <c r="K168" s="15">
        <f t="shared" si="9"/>
        <v>43461</v>
      </c>
      <c r="L168" s="15">
        <v>43432</v>
      </c>
      <c r="M168" s="3">
        <v>156.12</v>
      </c>
      <c r="N168" s="2">
        <f t="shared" si="8"/>
        <v>-29</v>
      </c>
      <c r="O168" s="4">
        <f t="shared" si="7"/>
        <v>-4527.4800000000005</v>
      </c>
    </row>
    <row r="169" spans="1:15" x14ac:dyDescent="0.25">
      <c r="A169" s="14" t="s">
        <v>314</v>
      </c>
      <c r="B169">
        <v>272</v>
      </c>
      <c r="D169" s="15">
        <v>43098</v>
      </c>
      <c r="E169" s="3">
        <v>1598</v>
      </c>
      <c r="F169" s="15">
        <v>43112</v>
      </c>
      <c r="H169" s="14" t="s">
        <v>163</v>
      </c>
      <c r="I169" s="14" t="s">
        <v>164</v>
      </c>
      <c r="J169" s="3">
        <v>1598</v>
      </c>
      <c r="K169" s="15">
        <f t="shared" si="9"/>
        <v>43128</v>
      </c>
      <c r="L169" s="15">
        <v>43118</v>
      </c>
      <c r="M169" s="3">
        <v>1598</v>
      </c>
      <c r="N169" s="2">
        <f t="shared" si="8"/>
        <v>-10</v>
      </c>
      <c r="O169" s="4">
        <f t="shared" si="7"/>
        <v>-15980</v>
      </c>
    </row>
    <row r="170" spans="1:15" x14ac:dyDescent="0.25">
      <c r="A170" s="14" t="s">
        <v>315</v>
      </c>
      <c r="B170">
        <v>280</v>
      </c>
      <c r="C170" s="14" t="s">
        <v>316</v>
      </c>
      <c r="D170" s="15">
        <v>43131</v>
      </c>
      <c r="E170" s="3">
        <v>1701.27</v>
      </c>
      <c r="F170" s="15">
        <v>43138</v>
      </c>
      <c r="H170" s="14" t="s">
        <v>58</v>
      </c>
      <c r="I170" s="14" t="s">
        <v>59</v>
      </c>
      <c r="J170" s="3">
        <v>1701.27</v>
      </c>
      <c r="K170" s="15">
        <f t="shared" si="9"/>
        <v>43161</v>
      </c>
      <c r="L170" s="15">
        <v>43144</v>
      </c>
      <c r="M170" s="3">
        <v>1701.27</v>
      </c>
      <c r="N170" s="2">
        <f t="shared" si="8"/>
        <v>-17</v>
      </c>
      <c r="O170" s="4">
        <f t="shared" si="7"/>
        <v>-28921.59</v>
      </c>
    </row>
    <row r="171" spans="1:15" x14ac:dyDescent="0.25">
      <c r="A171" s="14" t="s">
        <v>317</v>
      </c>
      <c r="B171">
        <v>283</v>
      </c>
      <c r="D171" s="15">
        <v>43395</v>
      </c>
      <c r="E171" s="3">
        <v>350</v>
      </c>
      <c r="F171" s="15">
        <v>43395</v>
      </c>
      <c r="H171" s="14" t="s">
        <v>318</v>
      </c>
      <c r="I171" s="14" t="s">
        <v>319</v>
      </c>
      <c r="J171" s="3">
        <v>350</v>
      </c>
      <c r="K171" s="15">
        <f t="shared" si="9"/>
        <v>43425</v>
      </c>
      <c r="L171" s="15">
        <v>43398</v>
      </c>
      <c r="M171" s="3">
        <v>350</v>
      </c>
      <c r="N171" s="2">
        <f t="shared" si="8"/>
        <v>-27</v>
      </c>
      <c r="O171" s="4">
        <f t="shared" si="7"/>
        <v>-9450</v>
      </c>
    </row>
    <row r="172" spans="1:15" x14ac:dyDescent="0.25">
      <c r="A172" s="14" t="s">
        <v>320</v>
      </c>
      <c r="B172">
        <v>285</v>
      </c>
      <c r="D172" s="15">
        <v>43373</v>
      </c>
      <c r="E172" s="3">
        <v>1349.1</v>
      </c>
      <c r="F172" s="15">
        <v>43383</v>
      </c>
      <c r="H172" s="14" t="s">
        <v>45</v>
      </c>
      <c r="I172" s="14" t="s">
        <v>46</v>
      </c>
      <c r="J172" s="3">
        <v>1349.1</v>
      </c>
      <c r="K172" s="15">
        <f t="shared" si="9"/>
        <v>43403</v>
      </c>
      <c r="L172" s="15">
        <v>43385</v>
      </c>
      <c r="M172" s="3">
        <v>1349.1</v>
      </c>
      <c r="N172" s="2">
        <f t="shared" si="8"/>
        <v>-18</v>
      </c>
      <c r="O172" s="4">
        <f t="shared" si="7"/>
        <v>-24283.8</v>
      </c>
    </row>
    <row r="173" spans="1:15" x14ac:dyDescent="0.25">
      <c r="A173" s="14" t="s">
        <v>321</v>
      </c>
      <c r="B173">
        <v>293</v>
      </c>
      <c r="C173" s="14" t="s">
        <v>70</v>
      </c>
      <c r="D173" s="15">
        <v>43159</v>
      </c>
      <c r="E173" s="3">
        <v>42.7</v>
      </c>
      <c r="F173" s="15">
        <v>43171</v>
      </c>
      <c r="H173" s="14" t="s">
        <v>71</v>
      </c>
      <c r="I173" s="14" t="s">
        <v>72</v>
      </c>
      <c r="J173" s="3">
        <v>42.7</v>
      </c>
      <c r="K173" s="15">
        <f t="shared" si="9"/>
        <v>43189</v>
      </c>
      <c r="L173" s="15">
        <v>43172</v>
      </c>
      <c r="M173" s="3">
        <v>42.7</v>
      </c>
      <c r="N173" s="2">
        <f t="shared" si="8"/>
        <v>-17</v>
      </c>
      <c r="O173" s="4">
        <f t="shared" si="7"/>
        <v>-725.90000000000009</v>
      </c>
    </row>
    <row r="174" spans="1:15" x14ac:dyDescent="0.25">
      <c r="A174" s="14" t="s">
        <v>322</v>
      </c>
      <c r="B174">
        <v>298</v>
      </c>
      <c r="D174" s="15">
        <v>43373</v>
      </c>
      <c r="E174" s="3">
        <v>642.99</v>
      </c>
      <c r="F174" s="15">
        <v>43381</v>
      </c>
      <c r="H174" s="14" t="s">
        <v>42</v>
      </c>
      <c r="I174" s="14" t="s">
        <v>43</v>
      </c>
      <c r="J174" s="3">
        <v>642.99</v>
      </c>
      <c r="K174" s="15">
        <f t="shared" si="9"/>
        <v>43403</v>
      </c>
      <c r="L174" s="15">
        <v>43385</v>
      </c>
      <c r="M174" s="3">
        <v>642.99</v>
      </c>
      <c r="N174" s="2">
        <f t="shared" si="8"/>
        <v>-18</v>
      </c>
      <c r="O174" s="4">
        <f t="shared" si="7"/>
        <v>-11573.82</v>
      </c>
    </row>
    <row r="175" spans="1:15" x14ac:dyDescent="0.25">
      <c r="A175" s="14" t="s">
        <v>323</v>
      </c>
      <c r="B175">
        <v>302</v>
      </c>
      <c r="D175" s="15">
        <v>43161</v>
      </c>
      <c r="E175" s="3">
        <v>68</v>
      </c>
      <c r="F175" s="15">
        <v>43164</v>
      </c>
      <c r="H175" s="14" t="s">
        <v>324</v>
      </c>
      <c r="I175" s="14" t="s">
        <v>325</v>
      </c>
      <c r="J175" s="3">
        <v>68</v>
      </c>
      <c r="K175" s="15">
        <f t="shared" si="9"/>
        <v>43191</v>
      </c>
      <c r="L175" s="15">
        <v>43167</v>
      </c>
      <c r="M175" s="3">
        <v>68</v>
      </c>
      <c r="N175" s="2">
        <f t="shared" si="8"/>
        <v>-24</v>
      </c>
      <c r="O175" s="4">
        <f t="shared" si="7"/>
        <v>-1632</v>
      </c>
    </row>
    <row r="176" spans="1:15" x14ac:dyDescent="0.25">
      <c r="A176" s="14" t="s">
        <v>326</v>
      </c>
      <c r="B176">
        <v>309</v>
      </c>
      <c r="C176" s="14" t="s">
        <v>225</v>
      </c>
      <c r="D176" s="15">
        <v>43189</v>
      </c>
      <c r="E176" s="3">
        <v>155.65</v>
      </c>
      <c r="F176" s="15">
        <v>43207</v>
      </c>
      <c r="H176" s="14" t="s">
        <v>226</v>
      </c>
      <c r="I176" s="14" t="s">
        <v>227</v>
      </c>
      <c r="J176" s="3">
        <v>155.65</v>
      </c>
      <c r="K176" s="15">
        <f t="shared" si="9"/>
        <v>43219</v>
      </c>
      <c r="L176" s="15">
        <v>43207</v>
      </c>
      <c r="M176" s="3">
        <v>155.65</v>
      </c>
      <c r="N176" s="2">
        <f t="shared" si="8"/>
        <v>-12</v>
      </c>
      <c r="O176" s="4">
        <f t="shared" si="7"/>
        <v>-1867.8000000000002</v>
      </c>
    </row>
    <row r="177" spans="1:15" x14ac:dyDescent="0.25">
      <c r="A177" s="14" t="s">
        <v>327</v>
      </c>
      <c r="B177">
        <v>316</v>
      </c>
      <c r="D177" s="15">
        <v>43404</v>
      </c>
      <c r="E177" s="3">
        <v>1191.83</v>
      </c>
      <c r="F177" s="15">
        <v>43419</v>
      </c>
      <c r="H177" s="14" t="s">
        <v>45</v>
      </c>
      <c r="I177" s="14" t="s">
        <v>46</v>
      </c>
      <c r="J177" s="3">
        <v>1191.83</v>
      </c>
      <c r="K177" s="15">
        <f t="shared" si="9"/>
        <v>43434</v>
      </c>
      <c r="L177" s="15">
        <v>43423</v>
      </c>
      <c r="M177" s="3">
        <v>1191.83</v>
      </c>
      <c r="N177" s="2">
        <f t="shared" si="8"/>
        <v>-11</v>
      </c>
      <c r="O177" s="4">
        <f t="shared" si="7"/>
        <v>-13110.13</v>
      </c>
    </row>
    <row r="178" spans="1:15" x14ac:dyDescent="0.25">
      <c r="A178" s="14" t="s">
        <v>328</v>
      </c>
      <c r="B178">
        <v>322</v>
      </c>
      <c r="C178" s="14" t="s">
        <v>153</v>
      </c>
      <c r="D178" s="15">
        <v>43251</v>
      </c>
      <c r="E178" s="3">
        <v>164.7</v>
      </c>
      <c r="F178" s="15">
        <v>43264</v>
      </c>
      <c r="H178" s="14" t="s">
        <v>49</v>
      </c>
      <c r="I178" s="14" t="s">
        <v>50</v>
      </c>
      <c r="J178" s="3">
        <v>164.7</v>
      </c>
      <c r="K178" s="15">
        <f t="shared" si="9"/>
        <v>43281</v>
      </c>
      <c r="L178" s="15">
        <v>43264</v>
      </c>
      <c r="M178" s="3">
        <v>164.7</v>
      </c>
      <c r="N178" s="2">
        <f t="shared" si="8"/>
        <v>-17</v>
      </c>
      <c r="O178" s="4">
        <f t="shared" si="7"/>
        <v>-2799.8999999999996</v>
      </c>
    </row>
    <row r="179" spans="1:15" x14ac:dyDescent="0.25">
      <c r="A179" s="14" t="s">
        <v>329</v>
      </c>
      <c r="B179">
        <v>328</v>
      </c>
      <c r="D179" s="15">
        <v>43188</v>
      </c>
      <c r="E179" s="3">
        <v>2468.08</v>
      </c>
      <c r="F179" s="15">
        <v>43190</v>
      </c>
      <c r="H179" s="14" t="s">
        <v>61</v>
      </c>
      <c r="I179" s="14" t="s">
        <v>62</v>
      </c>
      <c r="J179" s="3">
        <v>2468.08</v>
      </c>
      <c r="K179" s="15">
        <f t="shared" si="9"/>
        <v>43218</v>
      </c>
      <c r="L179" s="15">
        <v>43199</v>
      </c>
      <c r="M179" s="3">
        <v>2468.08</v>
      </c>
      <c r="N179" s="2">
        <f t="shared" si="8"/>
        <v>-19</v>
      </c>
      <c r="O179" s="4">
        <f t="shared" si="7"/>
        <v>-46893.52</v>
      </c>
    </row>
    <row r="180" spans="1:15" x14ac:dyDescent="0.25">
      <c r="A180" s="14" t="s">
        <v>330</v>
      </c>
      <c r="B180">
        <v>333</v>
      </c>
      <c r="C180" s="14" t="s">
        <v>331</v>
      </c>
      <c r="D180" s="15">
        <v>43159</v>
      </c>
      <c r="E180" s="3">
        <v>1228.83</v>
      </c>
      <c r="F180" s="15">
        <v>43159</v>
      </c>
      <c r="H180" s="14" t="s">
        <v>58</v>
      </c>
      <c r="I180" s="14" t="s">
        <v>59</v>
      </c>
      <c r="J180" s="3">
        <v>1228.83</v>
      </c>
      <c r="K180" s="15">
        <f t="shared" si="9"/>
        <v>43189</v>
      </c>
      <c r="L180" s="15">
        <v>43167</v>
      </c>
      <c r="M180" s="3">
        <v>1228.83</v>
      </c>
      <c r="N180" s="2">
        <f t="shared" si="8"/>
        <v>-22</v>
      </c>
      <c r="O180" s="4">
        <f t="shared" si="7"/>
        <v>-27034.26</v>
      </c>
    </row>
    <row r="181" spans="1:15" x14ac:dyDescent="0.25">
      <c r="A181" s="14" t="s">
        <v>332</v>
      </c>
      <c r="B181">
        <v>335</v>
      </c>
      <c r="D181" s="15">
        <v>43452</v>
      </c>
      <c r="E181" s="3">
        <v>109.8</v>
      </c>
      <c r="F181" s="15">
        <v>43452</v>
      </c>
      <c r="H181" s="14" t="s">
        <v>333</v>
      </c>
      <c r="I181" s="14" t="s">
        <v>334</v>
      </c>
      <c r="J181" s="3">
        <v>109.8</v>
      </c>
      <c r="K181" s="15">
        <f t="shared" si="9"/>
        <v>43482</v>
      </c>
      <c r="L181" s="15">
        <v>43452</v>
      </c>
      <c r="M181" s="3">
        <v>109.8</v>
      </c>
      <c r="N181" s="2">
        <f t="shared" si="8"/>
        <v>-30</v>
      </c>
      <c r="O181" s="4">
        <f t="shared" si="7"/>
        <v>-3294</v>
      </c>
    </row>
    <row r="182" spans="1:15" x14ac:dyDescent="0.25">
      <c r="A182" s="14" t="s">
        <v>335</v>
      </c>
      <c r="B182">
        <v>337</v>
      </c>
      <c r="D182" s="15">
        <v>43404</v>
      </c>
      <c r="E182" s="3">
        <v>716.72</v>
      </c>
      <c r="F182" s="15">
        <v>43409</v>
      </c>
      <c r="H182" s="14" t="s">
        <v>42</v>
      </c>
      <c r="I182" s="14" t="s">
        <v>43</v>
      </c>
      <c r="J182" s="3">
        <v>716.72</v>
      </c>
      <c r="K182" s="15">
        <f t="shared" si="9"/>
        <v>43434</v>
      </c>
      <c r="L182" s="15">
        <v>43412</v>
      </c>
      <c r="M182" s="3">
        <v>716.72</v>
      </c>
      <c r="N182" s="2">
        <f t="shared" si="8"/>
        <v>-22</v>
      </c>
      <c r="O182" s="4">
        <f t="shared" si="7"/>
        <v>-15767.84</v>
      </c>
    </row>
    <row r="183" spans="1:15" x14ac:dyDescent="0.25">
      <c r="A183" s="14" t="s">
        <v>336</v>
      </c>
      <c r="B183">
        <v>346</v>
      </c>
      <c r="D183" s="15">
        <v>43434</v>
      </c>
      <c r="E183" s="3">
        <v>1352.53</v>
      </c>
      <c r="F183" s="15">
        <v>43447</v>
      </c>
      <c r="H183" s="14" t="s">
        <v>45</v>
      </c>
      <c r="I183" s="14" t="s">
        <v>46</v>
      </c>
      <c r="J183" s="3">
        <v>1352.53</v>
      </c>
      <c r="K183" s="15">
        <f t="shared" si="9"/>
        <v>43464</v>
      </c>
      <c r="L183" s="15">
        <v>43447</v>
      </c>
      <c r="M183" s="3">
        <v>1352.53</v>
      </c>
      <c r="N183" s="2">
        <f t="shared" si="8"/>
        <v>-17</v>
      </c>
      <c r="O183" s="4">
        <f t="shared" si="7"/>
        <v>-22993.01</v>
      </c>
    </row>
    <row r="184" spans="1:15" x14ac:dyDescent="0.25">
      <c r="A184" s="14" t="s">
        <v>337</v>
      </c>
      <c r="B184">
        <v>351</v>
      </c>
      <c r="D184" s="15">
        <v>43131</v>
      </c>
      <c r="E184" s="3">
        <v>732</v>
      </c>
      <c r="F184" s="15">
        <v>43144</v>
      </c>
      <c r="H184" s="14" t="s">
        <v>55</v>
      </c>
      <c r="I184" s="14" t="s">
        <v>56</v>
      </c>
      <c r="J184" s="3">
        <v>732</v>
      </c>
      <c r="K184" s="15">
        <f t="shared" si="9"/>
        <v>43161</v>
      </c>
      <c r="L184" s="15">
        <v>43145</v>
      </c>
      <c r="M184" s="3">
        <v>732</v>
      </c>
      <c r="N184" s="2">
        <f t="shared" si="8"/>
        <v>-16</v>
      </c>
      <c r="O184" s="4">
        <f t="shared" si="7"/>
        <v>-11712</v>
      </c>
    </row>
    <row r="185" spans="1:15" x14ac:dyDescent="0.25">
      <c r="A185" s="14" t="s">
        <v>338</v>
      </c>
      <c r="B185">
        <v>356</v>
      </c>
      <c r="D185" s="15">
        <v>43434</v>
      </c>
      <c r="E185" s="3">
        <v>724.76</v>
      </c>
      <c r="F185" s="15">
        <v>43445</v>
      </c>
      <c r="H185" s="14" t="s">
        <v>42</v>
      </c>
      <c r="I185" s="14" t="s">
        <v>43</v>
      </c>
      <c r="J185" s="3">
        <v>724.76</v>
      </c>
      <c r="K185" s="15">
        <f t="shared" si="9"/>
        <v>43464</v>
      </c>
      <c r="L185" s="15">
        <v>43446</v>
      </c>
      <c r="M185" s="3">
        <v>724.76</v>
      </c>
      <c r="N185" s="2">
        <f t="shared" si="8"/>
        <v>-18</v>
      </c>
      <c r="O185" s="4">
        <f t="shared" si="7"/>
        <v>-13045.68</v>
      </c>
    </row>
    <row r="186" spans="1:15" x14ac:dyDescent="0.25">
      <c r="A186" s="14" t="s">
        <v>339</v>
      </c>
      <c r="B186">
        <v>364</v>
      </c>
      <c r="C186" s="14" t="s">
        <v>153</v>
      </c>
      <c r="D186" s="15">
        <v>43281</v>
      </c>
      <c r="E186" s="3">
        <v>806.42</v>
      </c>
      <c r="F186" s="15">
        <v>43284</v>
      </c>
      <c r="H186" s="14" t="s">
        <v>49</v>
      </c>
      <c r="I186" s="14" t="s">
        <v>50</v>
      </c>
      <c r="J186" s="3">
        <v>806.42</v>
      </c>
      <c r="K186" s="15">
        <f t="shared" si="9"/>
        <v>43311</v>
      </c>
      <c r="L186" s="15">
        <v>43285</v>
      </c>
      <c r="M186" s="3">
        <v>806.42</v>
      </c>
      <c r="N186" s="2">
        <f t="shared" si="8"/>
        <v>-26</v>
      </c>
      <c r="O186" s="4">
        <f t="shared" si="7"/>
        <v>-20966.919999999998</v>
      </c>
    </row>
    <row r="187" spans="1:15" x14ac:dyDescent="0.25">
      <c r="A187" s="14" t="s">
        <v>340</v>
      </c>
      <c r="B187">
        <v>372</v>
      </c>
      <c r="C187" s="14" t="s">
        <v>248</v>
      </c>
      <c r="D187" s="15">
        <v>43332</v>
      </c>
      <c r="E187" s="3">
        <v>15.01</v>
      </c>
      <c r="F187" s="15">
        <v>43332</v>
      </c>
      <c r="H187" s="14" t="s">
        <v>341</v>
      </c>
      <c r="I187" s="14" t="s">
        <v>342</v>
      </c>
      <c r="J187" s="3">
        <v>15.01</v>
      </c>
      <c r="K187" s="15">
        <f t="shared" si="9"/>
        <v>43362</v>
      </c>
      <c r="L187" s="15">
        <v>43340</v>
      </c>
      <c r="M187" s="3">
        <v>15.01</v>
      </c>
      <c r="N187" s="2">
        <f t="shared" si="8"/>
        <v>-22</v>
      </c>
      <c r="O187" s="4">
        <f t="shared" si="7"/>
        <v>-330.21999999999997</v>
      </c>
    </row>
    <row r="188" spans="1:15" x14ac:dyDescent="0.25">
      <c r="A188" s="14" t="s">
        <v>343</v>
      </c>
      <c r="B188">
        <v>373</v>
      </c>
      <c r="C188" s="14" t="s">
        <v>248</v>
      </c>
      <c r="D188" s="15">
        <v>43272</v>
      </c>
      <c r="E188" s="3">
        <v>1000</v>
      </c>
      <c r="F188" s="15">
        <v>43279</v>
      </c>
      <c r="H188" s="14" t="s">
        <v>344</v>
      </c>
      <c r="I188" s="14" t="s">
        <v>345</v>
      </c>
      <c r="J188" s="3">
        <v>1000</v>
      </c>
      <c r="K188" s="15">
        <f t="shared" si="9"/>
        <v>43302</v>
      </c>
      <c r="L188" s="15">
        <v>43276</v>
      </c>
      <c r="M188" s="3">
        <v>1000</v>
      </c>
      <c r="N188" s="2">
        <f t="shared" si="8"/>
        <v>-26</v>
      </c>
      <c r="O188" s="4">
        <f t="shared" si="7"/>
        <v>-26000</v>
      </c>
    </row>
    <row r="189" spans="1:15" x14ac:dyDescent="0.25">
      <c r="A189" s="14" t="s">
        <v>346</v>
      </c>
      <c r="B189">
        <v>399</v>
      </c>
      <c r="D189" s="15">
        <v>43179</v>
      </c>
      <c r="E189" s="3">
        <v>12922.24</v>
      </c>
      <c r="F189" s="15">
        <v>43185</v>
      </c>
      <c r="H189" s="14" t="s">
        <v>52</v>
      </c>
      <c r="I189" s="14" t="s">
        <v>53</v>
      </c>
      <c r="J189" s="3">
        <v>12922.24</v>
      </c>
      <c r="K189" s="15">
        <f t="shared" si="9"/>
        <v>43209</v>
      </c>
      <c r="L189" s="15">
        <v>43187</v>
      </c>
      <c r="M189" s="3">
        <v>12922.24</v>
      </c>
      <c r="N189" s="2">
        <f t="shared" si="8"/>
        <v>-22</v>
      </c>
      <c r="O189" s="4">
        <f t="shared" si="7"/>
        <v>-284289.27999999997</v>
      </c>
    </row>
    <row r="190" spans="1:15" x14ac:dyDescent="0.25">
      <c r="A190" s="14" t="s">
        <v>347</v>
      </c>
      <c r="B190">
        <v>402</v>
      </c>
      <c r="C190" s="14" t="s">
        <v>82</v>
      </c>
      <c r="D190" s="15">
        <v>43126</v>
      </c>
      <c r="E190" s="3">
        <v>109.06</v>
      </c>
      <c r="F190" s="15">
        <v>43131</v>
      </c>
      <c r="H190" s="14" t="s">
        <v>348</v>
      </c>
      <c r="I190" s="14" t="s">
        <v>349</v>
      </c>
      <c r="J190" s="3">
        <v>109.06</v>
      </c>
      <c r="K190" s="15">
        <f t="shared" si="9"/>
        <v>43156</v>
      </c>
      <c r="L190" s="15">
        <v>43137</v>
      </c>
      <c r="M190" s="3">
        <v>109.06</v>
      </c>
      <c r="N190" s="2">
        <f t="shared" si="8"/>
        <v>-19</v>
      </c>
      <c r="O190" s="4">
        <f t="shared" si="7"/>
        <v>-2072.14</v>
      </c>
    </row>
    <row r="191" spans="1:15" x14ac:dyDescent="0.25">
      <c r="A191" s="14" t="s">
        <v>350</v>
      </c>
      <c r="B191">
        <v>420</v>
      </c>
      <c r="D191" s="15">
        <v>43189</v>
      </c>
      <c r="E191" s="3">
        <v>1948.62</v>
      </c>
      <c r="F191" s="15">
        <v>43229</v>
      </c>
      <c r="H191" s="14" t="s">
        <v>52</v>
      </c>
      <c r="I191" s="14" t="s">
        <v>53</v>
      </c>
      <c r="J191" s="3">
        <v>1948.62</v>
      </c>
      <c r="K191" s="15">
        <f t="shared" si="9"/>
        <v>43219</v>
      </c>
      <c r="L191" s="15">
        <v>43230</v>
      </c>
      <c r="M191" s="3">
        <v>1948.62</v>
      </c>
      <c r="N191" s="2">
        <f t="shared" si="8"/>
        <v>11</v>
      </c>
      <c r="O191" s="4">
        <f t="shared" si="7"/>
        <v>21434.82</v>
      </c>
    </row>
    <row r="192" spans="1:15" x14ac:dyDescent="0.25">
      <c r="A192" s="14" t="s">
        <v>351</v>
      </c>
      <c r="B192">
        <v>429</v>
      </c>
      <c r="D192" s="15">
        <v>43190</v>
      </c>
      <c r="E192" s="3">
        <v>825.49</v>
      </c>
      <c r="F192" s="15">
        <v>43196</v>
      </c>
      <c r="H192" s="14" t="s">
        <v>52</v>
      </c>
      <c r="I192" s="14" t="s">
        <v>53</v>
      </c>
      <c r="J192" s="3">
        <v>825.49</v>
      </c>
      <c r="K192" s="15">
        <f t="shared" si="9"/>
        <v>43220</v>
      </c>
      <c r="L192" s="15">
        <v>43199</v>
      </c>
      <c r="M192" s="3">
        <v>825.49</v>
      </c>
      <c r="N192" s="2">
        <f t="shared" si="8"/>
        <v>-21</v>
      </c>
      <c r="O192" s="4">
        <f t="shared" si="7"/>
        <v>-17335.29</v>
      </c>
    </row>
    <row r="193" spans="1:15" x14ac:dyDescent="0.25">
      <c r="A193" s="14" t="s">
        <v>352</v>
      </c>
      <c r="B193">
        <v>475</v>
      </c>
      <c r="D193" s="15">
        <v>43159</v>
      </c>
      <c r="E193" s="3">
        <v>732</v>
      </c>
      <c r="F193" s="15">
        <v>43171</v>
      </c>
      <c r="H193" s="14" t="s">
        <v>55</v>
      </c>
      <c r="I193" s="14" t="s">
        <v>56</v>
      </c>
      <c r="J193" s="3">
        <v>732</v>
      </c>
      <c r="K193" s="15">
        <f t="shared" si="9"/>
        <v>43189</v>
      </c>
      <c r="L193" s="15">
        <v>43172</v>
      </c>
      <c r="M193" s="3">
        <v>732</v>
      </c>
      <c r="N193" s="2">
        <f t="shared" si="8"/>
        <v>-17</v>
      </c>
      <c r="O193" s="4">
        <f t="shared" si="7"/>
        <v>-12444</v>
      </c>
    </row>
    <row r="194" spans="1:15" x14ac:dyDescent="0.25">
      <c r="A194" s="14" t="s">
        <v>353</v>
      </c>
      <c r="B194">
        <v>479</v>
      </c>
      <c r="C194" s="14" t="s">
        <v>64</v>
      </c>
      <c r="D194" s="15">
        <v>43159</v>
      </c>
      <c r="E194" s="3">
        <v>52.8</v>
      </c>
      <c r="F194" s="15">
        <v>43175</v>
      </c>
      <c r="H194" s="14" t="s">
        <v>65</v>
      </c>
      <c r="I194" s="14" t="s">
        <v>66</v>
      </c>
      <c r="J194" s="3">
        <v>52.8</v>
      </c>
      <c r="K194" s="15">
        <f t="shared" si="9"/>
        <v>43189</v>
      </c>
      <c r="L194" s="15">
        <v>43179</v>
      </c>
      <c r="M194" s="3">
        <v>52.8</v>
      </c>
      <c r="N194" s="2">
        <f t="shared" si="8"/>
        <v>-10</v>
      </c>
      <c r="O194" s="4">
        <f t="shared" si="7"/>
        <v>-528</v>
      </c>
    </row>
    <row r="195" spans="1:15" x14ac:dyDescent="0.25">
      <c r="A195" s="14" t="s">
        <v>354</v>
      </c>
      <c r="B195">
        <v>481</v>
      </c>
      <c r="C195" s="14" t="s">
        <v>18</v>
      </c>
      <c r="D195" s="15">
        <v>43251</v>
      </c>
      <c r="E195" s="3">
        <v>59.9</v>
      </c>
      <c r="F195" s="15">
        <v>43262</v>
      </c>
      <c r="H195" s="14" t="s">
        <v>226</v>
      </c>
      <c r="I195" s="14" t="s">
        <v>227</v>
      </c>
      <c r="J195" s="3">
        <v>59.9</v>
      </c>
      <c r="K195" s="15">
        <f t="shared" si="9"/>
        <v>43281</v>
      </c>
      <c r="L195" s="15">
        <v>43264</v>
      </c>
      <c r="M195" s="3">
        <v>59.9</v>
      </c>
      <c r="N195" s="2">
        <f t="shared" si="8"/>
        <v>-17</v>
      </c>
      <c r="O195" s="4">
        <f t="shared" ref="O195:O258" si="10">M195*N195</f>
        <v>-1018.3</v>
      </c>
    </row>
    <row r="196" spans="1:15" x14ac:dyDescent="0.25">
      <c r="A196" s="14" t="s">
        <v>355</v>
      </c>
      <c r="B196">
        <v>486</v>
      </c>
      <c r="D196" s="15">
        <v>43194</v>
      </c>
      <c r="E196" s="3">
        <v>1017.5</v>
      </c>
      <c r="F196" s="15">
        <v>43263</v>
      </c>
      <c r="H196" s="14" t="s">
        <v>356</v>
      </c>
      <c r="I196" s="14" t="s">
        <v>357</v>
      </c>
      <c r="J196" s="3">
        <v>1017.5</v>
      </c>
      <c r="K196" s="15">
        <f t="shared" si="9"/>
        <v>43224</v>
      </c>
      <c r="L196" s="15">
        <v>43264</v>
      </c>
      <c r="M196" s="3">
        <v>1017.5</v>
      </c>
      <c r="N196" s="2">
        <f t="shared" si="8"/>
        <v>40</v>
      </c>
      <c r="O196" s="4">
        <f t="shared" si="10"/>
        <v>40700</v>
      </c>
    </row>
    <row r="197" spans="1:15" x14ac:dyDescent="0.25">
      <c r="A197" s="14" t="s">
        <v>358</v>
      </c>
      <c r="B197">
        <v>491</v>
      </c>
      <c r="D197" s="15">
        <v>43257</v>
      </c>
      <c r="E197" s="3">
        <v>139.08000000000001</v>
      </c>
      <c r="F197" s="15">
        <v>43263</v>
      </c>
      <c r="H197" s="14" t="s">
        <v>30</v>
      </c>
      <c r="I197" s="14" t="s">
        <v>31</v>
      </c>
      <c r="J197" s="3">
        <v>139.08000000000001</v>
      </c>
      <c r="K197" s="15">
        <f t="shared" si="9"/>
        <v>43287</v>
      </c>
      <c r="L197" s="15">
        <v>43264</v>
      </c>
      <c r="M197" s="3">
        <v>139.08000000000001</v>
      </c>
      <c r="N197" s="2">
        <f t="shared" si="8"/>
        <v>-23</v>
      </c>
      <c r="O197" s="4">
        <f t="shared" si="10"/>
        <v>-3198.84</v>
      </c>
    </row>
    <row r="198" spans="1:15" x14ac:dyDescent="0.25">
      <c r="A198" s="14" t="s">
        <v>359</v>
      </c>
      <c r="B198">
        <v>497</v>
      </c>
      <c r="D198" s="15">
        <v>43195</v>
      </c>
      <c r="E198" s="3">
        <v>730.13</v>
      </c>
      <c r="F198" s="15">
        <v>43263</v>
      </c>
      <c r="H198" s="14" t="s">
        <v>356</v>
      </c>
      <c r="I198" s="14" t="s">
        <v>357</v>
      </c>
      <c r="J198" s="3">
        <v>730.13</v>
      </c>
      <c r="K198" s="15">
        <f t="shared" si="9"/>
        <v>43225</v>
      </c>
      <c r="L198" s="15">
        <v>43264</v>
      </c>
      <c r="M198" s="3">
        <v>730.13</v>
      </c>
      <c r="N198" s="2">
        <f t="shared" si="8"/>
        <v>39</v>
      </c>
      <c r="O198" s="4">
        <f t="shared" si="10"/>
        <v>28475.07</v>
      </c>
    </row>
    <row r="199" spans="1:15" x14ac:dyDescent="0.25">
      <c r="A199" s="14" t="s">
        <v>360</v>
      </c>
      <c r="B199">
        <v>511</v>
      </c>
      <c r="D199" s="15">
        <v>43220</v>
      </c>
      <c r="E199" s="3">
        <v>2933.72</v>
      </c>
      <c r="F199" s="15">
        <v>43227</v>
      </c>
      <c r="H199" s="14" t="s">
        <v>61</v>
      </c>
      <c r="I199" s="14" t="s">
        <v>62</v>
      </c>
      <c r="J199" s="3">
        <v>2933.72</v>
      </c>
      <c r="K199" s="15">
        <f t="shared" si="9"/>
        <v>43250</v>
      </c>
      <c r="L199" s="15">
        <v>43228</v>
      </c>
      <c r="M199" s="3">
        <v>2933.72</v>
      </c>
      <c r="N199" s="2">
        <f t="shared" si="8"/>
        <v>-22</v>
      </c>
      <c r="O199" s="4">
        <f t="shared" si="10"/>
        <v>-64541.84</v>
      </c>
    </row>
    <row r="200" spans="1:15" x14ac:dyDescent="0.25">
      <c r="A200" s="14" t="s">
        <v>361</v>
      </c>
      <c r="B200">
        <v>515</v>
      </c>
      <c r="C200" s="14" t="s">
        <v>153</v>
      </c>
      <c r="D200" s="15">
        <v>43278</v>
      </c>
      <c r="E200" s="3">
        <v>17263</v>
      </c>
      <c r="F200" s="15">
        <v>43283</v>
      </c>
      <c r="H200" s="14" t="s">
        <v>299</v>
      </c>
      <c r="I200" s="14" t="s">
        <v>300</v>
      </c>
      <c r="J200" s="3">
        <v>17263</v>
      </c>
      <c r="K200" s="15">
        <f t="shared" si="9"/>
        <v>43308</v>
      </c>
      <c r="L200" s="15">
        <v>43285</v>
      </c>
      <c r="M200" s="3">
        <v>17263</v>
      </c>
      <c r="N200" s="2">
        <f t="shared" si="8"/>
        <v>-23</v>
      </c>
      <c r="O200" s="4">
        <f t="shared" si="10"/>
        <v>-397049</v>
      </c>
    </row>
    <row r="201" spans="1:15" x14ac:dyDescent="0.25">
      <c r="A201" s="14" t="s">
        <v>362</v>
      </c>
      <c r="B201">
        <v>590</v>
      </c>
      <c r="D201" s="15">
        <v>43220</v>
      </c>
      <c r="E201" s="3">
        <v>1863.99</v>
      </c>
      <c r="F201" s="15">
        <v>43224</v>
      </c>
      <c r="H201" s="14" t="s">
        <v>52</v>
      </c>
      <c r="I201" s="14" t="s">
        <v>53</v>
      </c>
      <c r="J201" s="3">
        <v>1863.99</v>
      </c>
      <c r="K201" s="15">
        <f t="shared" si="9"/>
        <v>43250</v>
      </c>
      <c r="L201" s="15">
        <v>43227</v>
      </c>
      <c r="M201" s="3">
        <v>1863.99</v>
      </c>
      <c r="N201" s="2">
        <f t="shared" si="8"/>
        <v>-23</v>
      </c>
      <c r="O201" s="4">
        <f t="shared" si="10"/>
        <v>-42871.77</v>
      </c>
    </row>
    <row r="202" spans="1:15" x14ac:dyDescent="0.25">
      <c r="A202" s="14" t="s">
        <v>363</v>
      </c>
      <c r="B202">
        <v>593</v>
      </c>
      <c r="D202" s="15">
        <v>43159</v>
      </c>
      <c r="E202" s="3">
        <v>800</v>
      </c>
      <c r="F202" s="15">
        <v>43227</v>
      </c>
      <c r="H202" s="14" t="s">
        <v>306</v>
      </c>
      <c r="I202" s="14" t="s">
        <v>307</v>
      </c>
      <c r="J202" s="3">
        <v>800</v>
      </c>
      <c r="K202" s="15">
        <f t="shared" si="9"/>
        <v>43189</v>
      </c>
      <c r="L202" s="15">
        <v>43228</v>
      </c>
      <c r="M202" s="3">
        <v>800</v>
      </c>
      <c r="N202" s="2">
        <f t="shared" si="8"/>
        <v>39</v>
      </c>
      <c r="O202" s="4">
        <f t="shared" si="10"/>
        <v>31200</v>
      </c>
    </row>
    <row r="203" spans="1:15" x14ac:dyDescent="0.25">
      <c r="A203" s="14" t="s">
        <v>364</v>
      </c>
      <c r="B203">
        <v>610</v>
      </c>
      <c r="C203" s="14" t="s">
        <v>248</v>
      </c>
      <c r="D203" s="15">
        <v>43376</v>
      </c>
      <c r="E203" s="3">
        <v>3425.69</v>
      </c>
      <c r="F203" s="15">
        <v>43381</v>
      </c>
      <c r="H203" s="14" t="s">
        <v>285</v>
      </c>
      <c r="I203" s="14" t="s">
        <v>286</v>
      </c>
      <c r="J203" s="3">
        <v>3425.69</v>
      </c>
      <c r="K203" s="15">
        <f t="shared" si="9"/>
        <v>43406</v>
      </c>
      <c r="L203" s="15">
        <v>43385</v>
      </c>
      <c r="M203" s="3">
        <v>3425.69</v>
      </c>
      <c r="N203" s="2">
        <f t="shared" si="8"/>
        <v>-21</v>
      </c>
      <c r="O203" s="4">
        <f t="shared" si="10"/>
        <v>-71939.490000000005</v>
      </c>
    </row>
    <row r="204" spans="1:15" x14ac:dyDescent="0.25">
      <c r="A204" s="14" t="s">
        <v>365</v>
      </c>
      <c r="B204">
        <v>615</v>
      </c>
      <c r="D204" s="15">
        <v>43190</v>
      </c>
      <c r="E204" s="3">
        <v>732</v>
      </c>
      <c r="F204" s="15">
        <v>43207</v>
      </c>
      <c r="H204" s="14" t="s">
        <v>55</v>
      </c>
      <c r="I204" s="14" t="s">
        <v>56</v>
      </c>
      <c r="J204" s="3">
        <v>732</v>
      </c>
      <c r="K204" s="15">
        <f t="shared" si="9"/>
        <v>43220</v>
      </c>
      <c r="L204" s="15">
        <v>43207</v>
      </c>
      <c r="M204" s="3">
        <v>732</v>
      </c>
      <c r="N204" s="2">
        <f t="shared" si="8"/>
        <v>-13</v>
      </c>
      <c r="O204" s="4">
        <f t="shared" si="10"/>
        <v>-9516</v>
      </c>
    </row>
    <row r="205" spans="1:15" x14ac:dyDescent="0.25">
      <c r="A205" s="14" t="s">
        <v>366</v>
      </c>
      <c r="B205">
        <v>628</v>
      </c>
      <c r="D205" s="15">
        <v>43251</v>
      </c>
      <c r="E205" s="3">
        <v>1692.26</v>
      </c>
      <c r="F205" s="15">
        <v>43263</v>
      </c>
      <c r="H205" s="14" t="s">
        <v>52</v>
      </c>
      <c r="I205" s="14" t="s">
        <v>53</v>
      </c>
      <c r="J205" s="3">
        <v>1692.26</v>
      </c>
      <c r="K205" s="15">
        <f t="shared" si="9"/>
        <v>43281</v>
      </c>
      <c r="L205" s="15">
        <v>43264</v>
      </c>
      <c r="M205" s="3">
        <v>1692.26</v>
      </c>
      <c r="N205" s="2">
        <f t="shared" si="8"/>
        <v>-17</v>
      </c>
      <c r="O205" s="4">
        <f t="shared" si="10"/>
        <v>-28768.42</v>
      </c>
    </row>
    <row r="206" spans="1:15" x14ac:dyDescent="0.25">
      <c r="A206" s="14" t="s">
        <v>367</v>
      </c>
      <c r="B206">
        <v>630</v>
      </c>
      <c r="C206" s="14" t="s">
        <v>18</v>
      </c>
      <c r="D206" s="15">
        <v>43301</v>
      </c>
      <c r="E206" s="3">
        <v>90.28</v>
      </c>
      <c r="F206" s="15">
        <v>43308</v>
      </c>
      <c r="H206" s="14" t="s">
        <v>226</v>
      </c>
      <c r="I206" s="14" t="s">
        <v>227</v>
      </c>
      <c r="J206" s="3">
        <v>90.28</v>
      </c>
      <c r="K206" s="15">
        <f t="shared" si="9"/>
        <v>43331</v>
      </c>
      <c r="L206" s="15">
        <v>43312</v>
      </c>
      <c r="M206" s="3">
        <v>90.28</v>
      </c>
      <c r="N206" s="2">
        <f t="shared" si="8"/>
        <v>-19</v>
      </c>
      <c r="O206" s="4">
        <f t="shared" si="10"/>
        <v>-1715.32</v>
      </c>
    </row>
    <row r="207" spans="1:15" x14ac:dyDescent="0.25">
      <c r="A207" s="14" t="s">
        <v>368</v>
      </c>
      <c r="B207">
        <v>642</v>
      </c>
      <c r="C207" s="14" t="s">
        <v>316</v>
      </c>
      <c r="D207" s="15">
        <v>43190</v>
      </c>
      <c r="E207" s="3">
        <v>1225.1500000000001</v>
      </c>
      <c r="F207" s="15">
        <v>43190</v>
      </c>
      <c r="H207" s="14" t="s">
        <v>58</v>
      </c>
      <c r="I207" s="14" t="s">
        <v>59</v>
      </c>
      <c r="J207" s="3">
        <v>1225.1500000000001</v>
      </c>
      <c r="K207" s="15">
        <f t="shared" si="9"/>
        <v>43220</v>
      </c>
      <c r="L207" s="15">
        <v>43195</v>
      </c>
      <c r="M207" s="3">
        <v>1225.1500000000001</v>
      </c>
      <c r="N207" s="2">
        <f t="shared" si="8"/>
        <v>-25</v>
      </c>
      <c r="O207" s="4">
        <f t="shared" si="10"/>
        <v>-30628.750000000004</v>
      </c>
    </row>
    <row r="208" spans="1:15" x14ac:dyDescent="0.25">
      <c r="A208" s="14" t="s">
        <v>369</v>
      </c>
      <c r="B208">
        <v>661</v>
      </c>
      <c r="C208" s="14" t="s">
        <v>153</v>
      </c>
      <c r="D208" s="15">
        <v>43355</v>
      </c>
      <c r="E208" s="3">
        <v>124.56</v>
      </c>
      <c r="F208" s="15">
        <v>43398</v>
      </c>
      <c r="H208" s="14" t="s">
        <v>370</v>
      </c>
      <c r="I208" s="14" t="s">
        <v>371</v>
      </c>
      <c r="J208" s="3">
        <v>124.56</v>
      </c>
      <c r="K208" s="15">
        <f t="shared" si="9"/>
        <v>43385</v>
      </c>
      <c r="L208" s="15">
        <v>43412</v>
      </c>
      <c r="M208" s="3">
        <v>124.56</v>
      </c>
      <c r="N208" s="2">
        <f t="shared" si="8"/>
        <v>27</v>
      </c>
      <c r="O208" s="4">
        <f t="shared" si="10"/>
        <v>3363.12</v>
      </c>
    </row>
    <row r="209" spans="1:15" x14ac:dyDescent="0.25">
      <c r="A209" s="14" t="s">
        <v>372</v>
      </c>
      <c r="B209">
        <v>669</v>
      </c>
      <c r="C209" s="14" t="s">
        <v>373</v>
      </c>
      <c r="D209" s="15">
        <v>43209</v>
      </c>
      <c r="E209" s="3">
        <v>99</v>
      </c>
      <c r="F209" s="15">
        <v>43213</v>
      </c>
      <c r="H209" s="14" t="s">
        <v>374</v>
      </c>
      <c r="I209" s="14" t="s">
        <v>375</v>
      </c>
      <c r="J209" s="3">
        <v>99</v>
      </c>
      <c r="K209" s="15">
        <f t="shared" si="9"/>
        <v>43239</v>
      </c>
      <c r="L209" s="15">
        <v>43217</v>
      </c>
      <c r="M209" s="3">
        <v>99</v>
      </c>
      <c r="N209" s="2">
        <f t="shared" si="8"/>
        <v>-22</v>
      </c>
      <c r="O209" s="4">
        <f t="shared" si="10"/>
        <v>-2178</v>
      </c>
    </row>
    <row r="210" spans="1:15" x14ac:dyDescent="0.25">
      <c r="A210" s="14" t="s">
        <v>376</v>
      </c>
      <c r="B210">
        <v>727</v>
      </c>
      <c r="D210" s="15">
        <v>43250</v>
      </c>
      <c r="E210" s="3">
        <v>2317.89</v>
      </c>
      <c r="F210" s="15">
        <v>43262</v>
      </c>
      <c r="H210" s="14" t="s">
        <v>61</v>
      </c>
      <c r="I210" s="14" t="s">
        <v>62</v>
      </c>
      <c r="J210" s="3">
        <v>2317.89</v>
      </c>
      <c r="K210" s="15">
        <f t="shared" si="9"/>
        <v>43280</v>
      </c>
      <c r="L210" s="15">
        <v>43264</v>
      </c>
      <c r="M210" s="3">
        <v>2317.89</v>
      </c>
      <c r="N210" s="2">
        <f t="shared" si="8"/>
        <v>-16</v>
      </c>
      <c r="O210" s="4">
        <f t="shared" si="10"/>
        <v>-37086.239999999998</v>
      </c>
    </row>
    <row r="211" spans="1:15" x14ac:dyDescent="0.25">
      <c r="A211" s="14" t="s">
        <v>377</v>
      </c>
      <c r="B211">
        <v>729</v>
      </c>
      <c r="D211" s="15">
        <v>43281</v>
      </c>
      <c r="E211" s="3">
        <v>370.79</v>
      </c>
      <c r="F211" s="15">
        <v>43292</v>
      </c>
      <c r="H211" s="14" t="s">
        <v>52</v>
      </c>
      <c r="I211" s="14" t="s">
        <v>53</v>
      </c>
      <c r="J211" s="3">
        <v>370.79</v>
      </c>
      <c r="K211" s="15">
        <f t="shared" si="9"/>
        <v>43311</v>
      </c>
      <c r="L211" s="15">
        <v>43312</v>
      </c>
      <c r="M211" s="3">
        <v>370.79</v>
      </c>
      <c r="N211" s="2">
        <f t="shared" ref="N211:N274" si="11">L211-K211</f>
        <v>1</v>
      </c>
      <c r="O211" s="4">
        <f t="shared" si="10"/>
        <v>370.79</v>
      </c>
    </row>
    <row r="212" spans="1:15" x14ac:dyDescent="0.25">
      <c r="A212" s="14" t="s">
        <v>378</v>
      </c>
      <c r="B212">
        <v>734</v>
      </c>
      <c r="C212" s="14" t="s">
        <v>153</v>
      </c>
      <c r="D212" s="15">
        <v>43434</v>
      </c>
      <c r="E212" s="3">
        <v>134.19999999999999</v>
      </c>
      <c r="F212" s="15">
        <v>43444</v>
      </c>
      <c r="H212" s="14" t="s">
        <v>49</v>
      </c>
      <c r="I212" s="14" t="s">
        <v>50</v>
      </c>
      <c r="J212" s="3">
        <v>134.19999999999999</v>
      </c>
      <c r="K212" s="15">
        <f t="shared" si="9"/>
        <v>43464</v>
      </c>
      <c r="L212" s="15">
        <v>43444</v>
      </c>
      <c r="M212" s="3">
        <v>134.19999999999999</v>
      </c>
      <c r="N212" s="2">
        <f t="shared" si="11"/>
        <v>-20</v>
      </c>
      <c r="O212" s="4">
        <f t="shared" si="10"/>
        <v>-2684</v>
      </c>
    </row>
    <row r="213" spans="1:15" x14ac:dyDescent="0.25">
      <c r="A213" s="14" t="s">
        <v>379</v>
      </c>
      <c r="B213">
        <v>737</v>
      </c>
      <c r="D213" s="15">
        <v>43144</v>
      </c>
      <c r="E213" s="3">
        <v>628.5</v>
      </c>
      <c r="F213" s="15">
        <v>43144</v>
      </c>
      <c r="H213" s="14" t="s">
        <v>380</v>
      </c>
      <c r="I213" s="14" t="s">
        <v>381</v>
      </c>
      <c r="J213" s="3">
        <v>628.5</v>
      </c>
      <c r="K213" s="15">
        <f t="shared" si="9"/>
        <v>43174</v>
      </c>
      <c r="L213" s="15">
        <v>43159</v>
      </c>
      <c r="M213" s="3">
        <v>628.5</v>
      </c>
      <c r="N213" s="2">
        <f t="shared" si="11"/>
        <v>-15</v>
      </c>
      <c r="O213" s="4">
        <f t="shared" si="10"/>
        <v>-9427.5</v>
      </c>
    </row>
    <row r="214" spans="1:15" x14ac:dyDescent="0.25">
      <c r="A214" s="14" t="s">
        <v>382</v>
      </c>
      <c r="B214">
        <v>745</v>
      </c>
      <c r="D214" s="15">
        <v>43190</v>
      </c>
      <c r="E214" s="3">
        <v>40.85</v>
      </c>
      <c r="F214" s="15">
        <v>43207</v>
      </c>
      <c r="H214" s="14" t="s">
        <v>65</v>
      </c>
      <c r="I214" s="14" t="s">
        <v>66</v>
      </c>
      <c r="J214" s="3">
        <v>40.85</v>
      </c>
      <c r="K214" s="15">
        <f t="shared" si="9"/>
        <v>43220</v>
      </c>
      <c r="L214" s="15">
        <v>43207</v>
      </c>
      <c r="M214" s="3">
        <v>40.85</v>
      </c>
      <c r="N214" s="2">
        <f t="shared" si="11"/>
        <v>-13</v>
      </c>
      <c r="O214" s="4">
        <f t="shared" si="10"/>
        <v>-531.05000000000007</v>
      </c>
    </row>
    <row r="215" spans="1:15" x14ac:dyDescent="0.25">
      <c r="A215" s="14" t="s">
        <v>383</v>
      </c>
      <c r="B215">
        <v>746</v>
      </c>
      <c r="C215" s="14" t="s">
        <v>64</v>
      </c>
      <c r="D215" s="15">
        <v>43190</v>
      </c>
      <c r="E215" s="3">
        <v>48</v>
      </c>
      <c r="F215" s="15">
        <v>43207</v>
      </c>
      <c r="H215" s="14" t="s">
        <v>65</v>
      </c>
      <c r="I215" s="14" t="s">
        <v>66</v>
      </c>
      <c r="J215" s="3">
        <v>48</v>
      </c>
      <c r="K215" s="15">
        <f t="shared" si="9"/>
        <v>43220</v>
      </c>
      <c r="L215" s="15">
        <v>43207</v>
      </c>
      <c r="M215" s="3">
        <v>48</v>
      </c>
      <c r="N215" s="2">
        <f t="shared" si="11"/>
        <v>-13</v>
      </c>
      <c r="O215" s="4">
        <f t="shared" si="10"/>
        <v>-624</v>
      </c>
    </row>
    <row r="216" spans="1:15" x14ac:dyDescent="0.25">
      <c r="A216" s="14" t="s">
        <v>384</v>
      </c>
      <c r="B216">
        <v>761</v>
      </c>
      <c r="D216" s="15">
        <v>43220</v>
      </c>
      <c r="E216" s="3">
        <v>183</v>
      </c>
      <c r="F216" s="15">
        <v>43234</v>
      </c>
      <c r="H216" s="14" t="s">
        <v>55</v>
      </c>
      <c r="I216" s="14" t="s">
        <v>56</v>
      </c>
      <c r="J216" s="3">
        <v>183</v>
      </c>
      <c r="K216" s="15">
        <f t="shared" ref="K216:K279" si="12">D216+30</f>
        <v>43250</v>
      </c>
      <c r="L216" s="15">
        <v>43237</v>
      </c>
      <c r="M216" s="3">
        <v>183</v>
      </c>
      <c r="N216" s="2">
        <f t="shared" si="11"/>
        <v>-13</v>
      </c>
      <c r="O216" s="4">
        <f t="shared" si="10"/>
        <v>-2379</v>
      </c>
    </row>
    <row r="217" spans="1:15" x14ac:dyDescent="0.25">
      <c r="A217" s="14" t="s">
        <v>385</v>
      </c>
      <c r="B217">
        <v>762</v>
      </c>
      <c r="D217" s="15">
        <v>43220</v>
      </c>
      <c r="E217" s="3">
        <v>732</v>
      </c>
      <c r="F217" s="15">
        <v>43234</v>
      </c>
      <c r="H217" s="14" t="s">
        <v>55</v>
      </c>
      <c r="I217" s="14" t="s">
        <v>56</v>
      </c>
      <c r="J217" s="3">
        <v>732</v>
      </c>
      <c r="K217" s="15">
        <f t="shared" si="12"/>
        <v>43250</v>
      </c>
      <c r="L217" s="15">
        <v>43237</v>
      </c>
      <c r="M217" s="3">
        <v>732</v>
      </c>
      <c r="N217" s="2">
        <f t="shared" si="11"/>
        <v>-13</v>
      </c>
      <c r="O217" s="4">
        <f t="shared" si="10"/>
        <v>-9516</v>
      </c>
    </row>
    <row r="218" spans="1:15" x14ac:dyDescent="0.25">
      <c r="A218" s="14" t="s">
        <v>386</v>
      </c>
      <c r="B218">
        <v>818</v>
      </c>
      <c r="D218" s="15">
        <v>43281</v>
      </c>
      <c r="E218" s="3">
        <v>905.24</v>
      </c>
      <c r="F218" s="15">
        <v>43318</v>
      </c>
      <c r="H218" s="14" t="s">
        <v>387</v>
      </c>
      <c r="I218" s="14" t="s">
        <v>388</v>
      </c>
      <c r="J218" s="3">
        <v>905.24</v>
      </c>
      <c r="K218" s="15">
        <f t="shared" si="12"/>
        <v>43311</v>
      </c>
      <c r="L218" s="15">
        <v>43319</v>
      </c>
      <c r="M218" s="3">
        <v>905.24</v>
      </c>
      <c r="N218" s="2">
        <f t="shared" si="11"/>
        <v>8</v>
      </c>
      <c r="O218" s="4">
        <f t="shared" si="10"/>
        <v>7241.92</v>
      </c>
    </row>
    <row r="219" spans="1:15" x14ac:dyDescent="0.25">
      <c r="A219" s="14" t="s">
        <v>389</v>
      </c>
      <c r="B219">
        <v>822</v>
      </c>
      <c r="D219" s="15">
        <v>43305</v>
      </c>
      <c r="E219" s="3">
        <v>678.32</v>
      </c>
      <c r="F219" s="15">
        <v>43308</v>
      </c>
      <c r="H219" s="14" t="s">
        <v>52</v>
      </c>
      <c r="I219" s="14" t="s">
        <v>53</v>
      </c>
      <c r="J219" s="3">
        <v>678.32</v>
      </c>
      <c r="K219" s="15">
        <f t="shared" si="12"/>
        <v>43335</v>
      </c>
      <c r="L219" s="15">
        <v>43412</v>
      </c>
      <c r="M219" s="3">
        <v>678.32</v>
      </c>
      <c r="N219" s="2">
        <f t="shared" si="11"/>
        <v>77</v>
      </c>
      <c r="O219" s="4">
        <f t="shared" si="10"/>
        <v>52230.640000000007</v>
      </c>
    </row>
    <row r="220" spans="1:15" x14ac:dyDescent="0.25">
      <c r="A220" s="14" t="s">
        <v>389</v>
      </c>
      <c r="B220">
        <v>835</v>
      </c>
      <c r="D220" s="15">
        <v>43306</v>
      </c>
      <c r="E220" s="3">
        <v>-678.32</v>
      </c>
      <c r="F220" s="15">
        <v>43308</v>
      </c>
      <c r="H220" s="14" t="s">
        <v>52</v>
      </c>
      <c r="I220" s="14" t="s">
        <v>53</v>
      </c>
      <c r="J220" s="3">
        <v>-678.32</v>
      </c>
      <c r="K220" s="15">
        <f t="shared" si="12"/>
        <v>43336</v>
      </c>
      <c r="L220" s="15">
        <v>43412</v>
      </c>
      <c r="M220" s="3">
        <v>-678.32</v>
      </c>
      <c r="N220" s="2">
        <f t="shared" si="11"/>
        <v>76</v>
      </c>
      <c r="O220" s="4">
        <f t="shared" si="10"/>
        <v>-51552.320000000007</v>
      </c>
    </row>
    <row r="221" spans="1:15" x14ac:dyDescent="0.25">
      <c r="A221" s="14" t="s">
        <v>390</v>
      </c>
      <c r="B221">
        <v>847</v>
      </c>
      <c r="C221" s="14" t="s">
        <v>18</v>
      </c>
      <c r="D221" s="15">
        <v>43371</v>
      </c>
      <c r="E221" s="3">
        <v>1869.66</v>
      </c>
      <c r="F221" s="15">
        <v>43377</v>
      </c>
      <c r="H221" s="14" t="s">
        <v>226</v>
      </c>
      <c r="I221" s="14" t="s">
        <v>227</v>
      </c>
      <c r="J221" s="3">
        <v>1869.66</v>
      </c>
      <c r="K221" s="15">
        <f t="shared" si="12"/>
        <v>43401</v>
      </c>
      <c r="L221" s="15">
        <v>43385</v>
      </c>
      <c r="M221" s="3">
        <v>1869.66</v>
      </c>
      <c r="N221" s="2">
        <f t="shared" si="11"/>
        <v>-16</v>
      </c>
      <c r="O221" s="4">
        <f t="shared" si="10"/>
        <v>-29914.560000000001</v>
      </c>
    </row>
    <row r="222" spans="1:15" x14ac:dyDescent="0.25">
      <c r="A222" s="14" t="s">
        <v>391</v>
      </c>
      <c r="B222">
        <v>848</v>
      </c>
      <c r="C222" s="14" t="s">
        <v>82</v>
      </c>
      <c r="D222" s="15">
        <v>43398</v>
      </c>
      <c r="E222" s="3">
        <v>30.35</v>
      </c>
      <c r="F222" s="15">
        <v>43402</v>
      </c>
      <c r="H222" s="14" t="s">
        <v>392</v>
      </c>
      <c r="I222" s="14" t="s">
        <v>393</v>
      </c>
      <c r="J222" s="3">
        <v>30.35</v>
      </c>
      <c r="K222" s="15">
        <f t="shared" si="12"/>
        <v>43428</v>
      </c>
      <c r="L222" s="15">
        <v>43412</v>
      </c>
      <c r="M222" s="3">
        <v>30.35</v>
      </c>
      <c r="N222" s="2">
        <f t="shared" si="11"/>
        <v>-16</v>
      </c>
      <c r="O222" s="4">
        <f t="shared" si="10"/>
        <v>-485.6</v>
      </c>
    </row>
    <row r="223" spans="1:15" x14ac:dyDescent="0.25">
      <c r="A223" s="14" t="s">
        <v>394</v>
      </c>
      <c r="B223">
        <v>858</v>
      </c>
      <c r="C223" s="14" t="s">
        <v>248</v>
      </c>
      <c r="D223" s="15">
        <v>43412</v>
      </c>
      <c r="E223" s="3">
        <v>88</v>
      </c>
      <c r="F223" s="15">
        <v>43417</v>
      </c>
      <c r="H223" s="14" t="s">
        <v>395</v>
      </c>
      <c r="I223" s="14" t="s">
        <v>396</v>
      </c>
      <c r="J223" s="3">
        <v>88</v>
      </c>
      <c r="K223" s="15">
        <f t="shared" si="12"/>
        <v>43442</v>
      </c>
      <c r="L223" s="15">
        <v>43418</v>
      </c>
      <c r="M223" s="3">
        <v>88</v>
      </c>
      <c r="N223" s="2">
        <f t="shared" si="11"/>
        <v>-24</v>
      </c>
      <c r="O223" s="4">
        <f t="shared" si="10"/>
        <v>-2112</v>
      </c>
    </row>
    <row r="224" spans="1:15" x14ac:dyDescent="0.25">
      <c r="A224" s="14" t="s">
        <v>397</v>
      </c>
      <c r="B224">
        <v>866</v>
      </c>
      <c r="D224" s="15">
        <v>43312</v>
      </c>
      <c r="E224" s="3">
        <v>1558.48</v>
      </c>
      <c r="F224" s="15">
        <v>43318</v>
      </c>
      <c r="H224" s="14" t="s">
        <v>52</v>
      </c>
      <c r="I224" s="14" t="s">
        <v>53</v>
      </c>
      <c r="J224" s="3">
        <v>1558.48</v>
      </c>
      <c r="K224" s="15">
        <f t="shared" si="12"/>
        <v>43342</v>
      </c>
      <c r="L224" s="15">
        <v>43319</v>
      </c>
      <c r="M224" s="3">
        <v>1558.48</v>
      </c>
      <c r="N224" s="2">
        <f t="shared" si="11"/>
        <v>-23</v>
      </c>
      <c r="O224" s="4">
        <f t="shared" si="10"/>
        <v>-35845.040000000001</v>
      </c>
    </row>
    <row r="225" spans="1:15" x14ac:dyDescent="0.25">
      <c r="A225" s="14" t="s">
        <v>398</v>
      </c>
      <c r="B225">
        <v>879</v>
      </c>
      <c r="C225" s="14" t="s">
        <v>70</v>
      </c>
      <c r="D225" s="15">
        <v>43220</v>
      </c>
      <c r="E225" s="3">
        <v>329.4</v>
      </c>
      <c r="F225" s="15">
        <v>43262</v>
      </c>
      <c r="H225" s="14" t="s">
        <v>71</v>
      </c>
      <c r="I225" s="14" t="s">
        <v>72</v>
      </c>
      <c r="J225" s="3">
        <v>329.4</v>
      </c>
      <c r="K225" s="15">
        <f t="shared" si="12"/>
        <v>43250</v>
      </c>
      <c r="L225" s="15">
        <v>43264</v>
      </c>
      <c r="M225" s="3">
        <v>329.4</v>
      </c>
      <c r="N225" s="2">
        <f t="shared" si="11"/>
        <v>14</v>
      </c>
      <c r="O225" s="4">
        <f t="shared" si="10"/>
        <v>4611.5999999999995</v>
      </c>
    </row>
    <row r="226" spans="1:15" x14ac:dyDescent="0.25">
      <c r="A226" s="14" t="s">
        <v>399</v>
      </c>
      <c r="B226">
        <v>892</v>
      </c>
      <c r="C226" s="14" t="s">
        <v>153</v>
      </c>
      <c r="D226" s="15">
        <v>43159</v>
      </c>
      <c r="E226" s="3">
        <v>48</v>
      </c>
      <c r="F226" s="15">
        <v>43175</v>
      </c>
      <c r="H226" s="14" t="s">
        <v>179</v>
      </c>
      <c r="I226" s="14" t="s">
        <v>180</v>
      </c>
      <c r="J226" s="3">
        <v>48</v>
      </c>
      <c r="K226" s="15">
        <f t="shared" si="12"/>
        <v>43189</v>
      </c>
      <c r="L226" s="15">
        <v>43178</v>
      </c>
      <c r="M226" s="3">
        <v>48</v>
      </c>
      <c r="N226" s="2">
        <f t="shared" si="11"/>
        <v>-11</v>
      </c>
      <c r="O226" s="4">
        <f t="shared" si="10"/>
        <v>-528</v>
      </c>
    </row>
    <row r="227" spans="1:15" x14ac:dyDescent="0.25">
      <c r="A227" s="14" t="s">
        <v>400</v>
      </c>
      <c r="B227">
        <v>894</v>
      </c>
      <c r="D227" s="15">
        <v>43251</v>
      </c>
      <c r="E227" s="3">
        <v>732</v>
      </c>
      <c r="F227" s="15">
        <v>43263</v>
      </c>
      <c r="H227" s="14" t="s">
        <v>55</v>
      </c>
      <c r="I227" s="14" t="s">
        <v>56</v>
      </c>
      <c r="J227" s="3">
        <v>732</v>
      </c>
      <c r="K227" s="15">
        <f t="shared" si="12"/>
        <v>43281</v>
      </c>
      <c r="L227" s="15">
        <v>43264</v>
      </c>
      <c r="M227" s="3">
        <v>732</v>
      </c>
      <c r="N227" s="2">
        <f t="shared" si="11"/>
        <v>-17</v>
      </c>
      <c r="O227" s="4">
        <f t="shared" si="10"/>
        <v>-12444</v>
      </c>
    </row>
    <row r="228" spans="1:15" x14ac:dyDescent="0.25">
      <c r="A228" s="14" t="s">
        <v>401</v>
      </c>
      <c r="B228">
        <v>900</v>
      </c>
      <c r="D228" s="15">
        <v>43220</v>
      </c>
      <c r="E228" s="3">
        <v>1440.65</v>
      </c>
      <c r="F228" s="15">
        <v>43227</v>
      </c>
      <c r="H228" s="14" t="s">
        <v>58</v>
      </c>
      <c r="I228" s="14" t="s">
        <v>59</v>
      </c>
      <c r="J228" s="3">
        <v>1440.65</v>
      </c>
      <c r="K228" s="15">
        <f t="shared" si="12"/>
        <v>43250</v>
      </c>
      <c r="L228" s="15">
        <v>43228</v>
      </c>
      <c r="M228" s="3">
        <v>1440.65</v>
      </c>
      <c r="N228" s="2">
        <f t="shared" si="11"/>
        <v>-22</v>
      </c>
      <c r="O228" s="4">
        <f t="shared" si="10"/>
        <v>-31694.300000000003</v>
      </c>
    </row>
    <row r="229" spans="1:15" x14ac:dyDescent="0.25">
      <c r="A229" s="14" t="s">
        <v>401</v>
      </c>
      <c r="B229">
        <v>900</v>
      </c>
      <c r="D229" s="15">
        <v>43158</v>
      </c>
      <c r="E229" s="3">
        <v>5303.88</v>
      </c>
      <c r="F229" s="15">
        <v>43164</v>
      </c>
      <c r="H229" s="14" t="s">
        <v>402</v>
      </c>
      <c r="I229" s="14" t="s">
        <v>403</v>
      </c>
      <c r="J229" s="3">
        <v>5303.88</v>
      </c>
      <c r="K229" s="15">
        <f t="shared" si="12"/>
        <v>43188</v>
      </c>
      <c r="L229" s="15">
        <v>43167</v>
      </c>
      <c r="M229" s="3">
        <v>5303.88</v>
      </c>
      <c r="N229" s="2">
        <f t="shared" si="11"/>
        <v>-21</v>
      </c>
      <c r="O229" s="4">
        <f t="shared" si="10"/>
        <v>-111381.48</v>
      </c>
    </row>
    <row r="230" spans="1:15" x14ac:dyDescent="0.25">
      <c r="A230" s="14" t="s">
        <v>404</v>
      </c>
      <c r="B230">
        <v>931</v>
      </c>
      <c r="C230" s="14" t="s">
        <v>405</v>
      </c>
      <c r="D230" s="15">
        <v>43220</v>
      </c>
      <c r="E230" s="3">
        <v>278.39999999999998</v>
      </c>
      <c r="F230" s="15">
        <v>43410</v>
      </c>
      <c r="H230" s="14" t="s">
        <v>406</v>
      </c>
      <c r="I230" s="14" t="s">
        <v>407</v>
      </c>
      <c r="J230" s="3">
        <v>278.39999999999998</v>
      </c>
      <c r="K230" s="15">
        <f t="shared" si="12"/>
        <v>43250</v>
      </c>
      <c r="L230" s="15">
        <v>43412</v>
      </c>
      <c r="M230" s="3">
        <v>278.39999999999998</v>
      </c>
      <c r="N230" s="2">
        <f t="shared" si="11"/>
        <v>162</v>
      </c>
      <c r="O230" s="4">
        <f t="shared" si="10"/>
        <v>45100.799999999996</v>
      </c>
    </row>
    <row r="231" spans="1:15" x14ac:dyDescent="0.25">
      <c r="A231" s="14" t="s">
        <v>408</v>
      </c>
      <c r="B231">
        <v>969</v>
      </c>
      <c r="D231" s="15">
        <v>43336</v>
      </c>
      <c r="E231" s="3">
        <v>678.32</v>
      </c>
      <c r="F231" s="15">
        <v>43336</v>
      </c>
      <c r="H231" s="14" t="s">
        <v>52</v>
      </c>
      <c r="I231" s="14" t="s">
        <v>53</v>
      </c>
      <c r="J231" s="3">
        <v>678.32</v>
      </c>
      <c r="K231" s="15">
        <f t="shared" si="12"/>
        <v>43366</v>
      </c>
      <c r="L231" s="15">
        <v>43340</v>
      </c>
      <c r="M231" s="3">
        <v>678.32</v>
      </c>
      <c r="N231" s="2">
        <f t="shared" si="11"/>
        <v>-26</v>
      </c>
      <c r="O231" s="4">
        <f t="shared" si="10"/>
        <v>-17636.32</v>
      </c>
    </row>
    <row r="232" spans="1:15" x14ac:dyDescent="0.25">
      <c r="A232" s="14" t="s">
        <v>409</v>
      </c>
      <c r="B232">
        <v>976</v>
      </c>
      <c r="C232" s="14" t="s">
        <v>153</v>
      </c>
      <c r="D232" s="15">
        <v>43430</v>
      </c>
      <c r="E232" s="3">
        <v>2171.6</v>
      </c>
      <c r="F232" s="15">
        <v>43432</v>
      </c>
      <c r="H232" s="14" t="s">
        <v>299</v>
      </c>
      <c r="I232" s="14" t="s">
        <v>300</v>
      </c>
      <c r="J232" s="3">
        <v>2171.6</v>
      </c>
      <c r="K232" s="15">
        <f t="shared" si="12"/>
        <v>43460</v>
      </c>
      <c r="L232" s="15">
        <v>43432</v>
      </c>
      <c r="M232" s="3">
        <v>2171.6</v>
      </c>
      <c r="N232" s="2">
        <f t="shared" si="11"/>
        <v>-28</v>
      </c>
      <c r="O232" s="4">
        <f t="shared" si="10"/>
        <v>-60804.799999999996</v>
      </c>
    </row>
    <row r="233" spans="1:15" x14ac:dyDescent="0.25">
      <c r="A233" s="14" t="s">
        <v>410</v>
      </c>
      <c r="B233">
        <v>977</v>
      </c>
      <c r="D233" s="15">
        <v>43343</v>
      </c>
      <c r="E233" s="3">
        <v>562.1</v>
      </c>
      <c r="F233" s="15">
        <v>43355</v>
      </c>
      <c r="H233" s="14" t="s">
        <v>52</v>
      </c>
      <c r="I233" s="14" t="s">
        <v>53</v>
      </c>
      <c r="J233" s="3">
        <v>562.1</v>
      </c>
      <c r="K233" s="15">
        <f t="shared" si="12"/>
        <v>43373</v>
      </c>
      <c r="L233" s="15">
        <v>43355</v>
      </c>
      <c r="M233" s="3">
        <v>562.1</v>
      </c>
      <c r="N233" s="2">
        <f t="shared" si="11"/>
        <v>-18</v>
      </c>
      <c r="O233" s="4">
        <f t="shared" si="10"/>
        <v>-10117.800000000001</v>
      </c>
    </row>
    <row r="234" spans="1:15" x14ac:dyDescent="0.25">
      <c r="A234" s="14" t="s">
        <v>411</v>
      </c>
      <c r="B234">
        <v>985</v>
      </c>
      <c r="C234" s="14" t="s">
        <v>18</v>
      </c>
      <c r="D234" s="15">
        <v>43187</v>
      </c>
      <c r="E234" s="3">
        <v>868.36</v>
      </c>
      <c r="F234" s="15">
        <v>43188</v>
      </c>
      <c r="H234" s="14" t="s">
        <v>306</v>
      </c>
      <c r="I234" s="14" t="s">
        <v>307</v>
      </c>
      <c r="J234" s="3">
        <v>868.36</v>
      </c>
      <c r="K234" s="15">
        <f t="shared" si="12"/>
        <v>43217</v>
      </c>
      <c r="L234" s="15">
        <v>43189</v>
      </c>
      <c r="M234" s="3">
        <v>868.36</v>
      </c>
      <c r="N234" s="2">
        <f t="shared" si="11"/>
        <v>-28</v>
      </c>
      <c r="O234" s="4">
        <f t="shared" si="10"/>
        <v>-24314.080000000002</v>
      </c>
    </row>
    <row r="235" spans="1:15" x14ac:dyDescent="0.25">
      <c r="A235" s="14" t="s">
        <v>412</v>
      </c>
      <c r="B235">
        <v>1013</v>
      </c>
      <c r="C235" s="14" t="s">
        <v>405</v>
      </c>
      <c r="D235" s="15">
        <v>43251</v>
      </c>
      <c r="E235" s="3">
        <v>610</v>
      </c>
      <c r="F235" s="15">
        <v>43411</v>
      </c>
      <c r="H235" s="14" t="s">
        <v>406</v>
      </c>
      <c r="I235" s="14" t="s">
        <v>407</v>
      </c>
      <c r="J235" s="3">
        <v>610</v>
      </c>
      <c r="K235" s="15">
        <f t="shared" si="12"/>
        <v>43281</v>
      </c>
      <c r="L235" s="15">
        <v>43412</v>
      </c>
      <c r="M235" s="3">
        <v>610</v>
      </c>
      <c r="N235" s="2">
        <f t="shared" si="11"/>
        <v>131</v>
      </c>
      <c r="O235" s="4">
        <f t="shared" si="10"/>
        <v>79910</v>
      </c>
    </row>
    <row r="236" spans="1:15" x14ac:dyDescent="0.25">
      <c r="A236" s="14" t="s">
        <v>413</v>
      </c>
      <c r="B236">
        <v>1089</v>
      </c>
      <c r="D236" s="15">
        <v>43281</v>
      </c>
      <c r="E236" s="3">
        <v>3223.2</v>
      </c>
      <c r="F236" s="15">
        <v>43292</v>
      </c>
      <c r="H236" s="14" t="s">
        <v>61</v>
      </c>
      <c r="I236" s="14" t="s">
        <v>62</v>
      </c>
      <c r="J236" s="3">
        <v>3223.2</v>
      </c>
      <c r="K236" s="15">
        <f t="shared" si="12"/>
        <v>43311</v>
      </c>
      <c r="L236" s="15">
        <v>43312</v>
      </c>
      <c r="M236" s="3">
        <v>3223.2</v>
      </c>
      <c r="N236" s="2">
        <f t="shared" si="11"/>
        <v>1</v>
      </c>
      <c r="O236" s="4">
        <f t="shared" si="10"/>
        <v>3223.2</v>
      </c>
    </row>
    <row r="237" spans="1:15" x14ac:dyDescent="0.25">
      <c r="A237" s="14" t="s">
        <v>414</v>
      </c>
      <c r="B237">
        <v>1134</v>
      </c>
      <c r="C237" s="14" t="s">
        <v>153</v>
      </c>
      <c r="D237" s="15">
        <v>43189</v>
      </c>
      <c r="E237" s="3">
        <v>902</v>
      </c>
      <c r="F237" s="15">
        <v>43207</v>
      </c>
      <c r="H237" s="14" t="s">
        <v>179</v>
      </c>
      <c r="I237" s="14" t="s">
        <v>180</v>
      </c>
      <c r="J237" s="3">
        <v>902</v>
      </c>
      <c r="K237" s="15">
        <f t="shared" si="12"/>
        <v>43219</v>
      </c>
      <c r="L237" s="15">
        <v>43207</v>
      </c>
      <c r="M237" s="3">
        <v>902</v>
      </c>
      <c r="N237" s="2">
        <f t="shared" si="11"/>
        <v>-12</v>
      </c>
      <c r="O237" s="4">
        <f t="shared" si="10"/>
        <v>-10824</v>
      </c>
    </row>
    <row r="238" spans="1:15" x14ac:dyDescent="0.25">
      <c r="A238" s="14" t="s">
        <v>415</v>
      </c>
      <c r="B238">
        <v>1144</v>
      </c>
      <c r="D238" s="15">
        <v>43251</v>
      </c>
      <c r="E238" s="3">
        <v>1467.25</v>
      </c>
      <c r="F238" s="15">
        <v>43262</v>
      </c>
      <c r="H238" s="14" t="s">
        <v>58</v>
      </c>
      <c r="I238" s="14" t="s">
        <v>59</v>
      </c>
      <c r="J238" s="3">
        <v>1467.25</v>
      </c>
      <c r="K238" s="15">
        <f t="shared" si="12"/>
        <v>43281</v>
      </c>
      <c r="L238" s="15">
        <v>43264</v>
      </c>
      <c r="M238" s="3">
        <v>1467.25</v>
      </c>
      <c r="N238" s="2">
        <f t="shared" si="11"/>
        <v>-17</v>
      </c>
      <c r="O238" s="4">
        <f t="shared" si="10"/>
        <v>-24943.25</v>
      </c>
    </row>
    <row r="239" spans="1:15" x14ac:dyDescent="0.25">
      <c r="A239" s="14" t="s">
        <v>416</v>
      </c>
      <c r="B239">
        <v>1156</v>
      </c>
      <c r="C239" s="14" t="s">
        <v>64</v>
      </c>
      <c r="D239" s="15">
        <v>43251</v>
      </c>
      <c r="E239" s="3">
        <v>383.35</v>
      </c>
      <c r="F239" s="15">
        <v>43263</v>
      </c>
      <c r="H239" s="14" t="s">
        <v>65</v>
      </c>
      <c r="I239" s="14" t="s">
        <v>66</v>
      </c>
      <c r="J239" s="3">
        <v>383.35</v>
      </c>
      <c r="K239" s="15">
        <f t="shared" si="12"/>
        <v>43281</v>
      </c>
      <c r="L239" s="15">
        <v>43264</v>
      </c>
      <c r="M239" s="3">
        <v>383.35</v>
      </c>
      <c r="N239" s="2">
        <f t="shared" si="11"/>
        <v>-17</v>
      </c>
      <c r="O239" s="4">
        <f t="shared" si="10"/>
        <v>-6516.9500000000007</v>
      </c>
    </row>
    <row r="240" spans="1:15" x14ac:dyDescent="0.25">
      <c r="A240" s="14" t="s">
        <v>417</v>
      </c>
      <c r="B240">
        <v>1157</v>
      </c>
      <c r="C240" s="14" t="s">
        <v>64</v>
      </c>
      <c r="D240" s="15">
        <v>43251</v>
      </c>
      <c r="E240" s="3">
        <v>55.2</v>
      </c>
      <c r="F240" s="15">
        <v>43263</v>
      </c>
      <c r="H240" s="14" t="s">
        <v>65</v>
      </c>
      <c r="I240" s="14" t="s">
        <v>66</v>
      </c>
      <c r="J240" s="3">
        <v>55.2</v>
      </c>
      <c r="K240" s="15">
        <f t="shared" si="12"/>
        <v>43281</v>
      </c>
      <c r="L240" s="15">
        <v>43264</v>
      </c>
      <c r="M240" s="3">
        <v>55.2</v>
      </c>
      <c r="N240" s="2">
        <f t="shared" si="11"/>
        <v>-17</v>
      </c>
      <c r="O240" s="4">
        <f t="shared" si="10"/>
        <v>-938.40000000000009</v>
      </c>
    </row>
    <row r="241" spans="1:15" x14ac:dyDescent="0.25">
      <c r="A241" s="14" t="s">
        <v>418</v>
      </c>
      <c r="B241">
        <v>1161</v>
      </c>
      <c r="D241" s="15">
        <v>43281</v>
      </c>
      <c r="E241" s="3">
        <v>27.43</v>
      </c>
      <c r="F241" s="15">
        <v>43292</v>
      </c>
      <c r="H241" s="14" t="s">
        <v>55</v>
      </c>
      <c r="I241" s="14" t="s">
        <v>56</v>
      </c>
      <c r="J241" s="3">
        <v>27.43</v>
      </c>
      <c r="K241" s="15">
        <f t="shared" si="12"/>
        <v>43311</v>
      </c>
      <c r="L241" s="15">
        <v>43312</v>
      </c>
      <c r="M241" s="3">
        <v>27.43</v>
      </c>
      <c r="N241" s="2">
        <f t="shared" si="11"/>
        <v>1</v>
      </c>
      <c r="O241" s="4">
        <f t="shared" si="10"/>
        <v>27.43</v>
      </c>
    </row>
    <row r="242" spans="1:15" x14ac:dyDescent="0.25">
      <c r="A242" s="14" t="s">
        <v>419</v>
      </c>
      <c r="B242">
        <v>1169</v>
      </c>
      <c r="C242" s="14" t="s">
        <v>82</v>
      </c>
      <c r="D242" s="15">
        <v>43131</v>
      </c>
      <c r="E242" s="3">
        <v>356.43</v>
      </c>
      <c r="F242" s="15">
        <v>43131</v>
      </c>
      <c r="H242" s="14" t="s">
        <v>83</v>
      </c>
      <c r="I242" s="14" t="s">
        <v>84</v>
      </c>
      <c r="J242" s="3">
        <v>342.28</v>
      </c>
      <c r="K242" s="15">
        <f t="shared" si="12"/>
        <v>43161</v>
      </c>
      <c r="L242" s="15">
        <v>43137</v>
      </c>
      <c r="M242" s="3">
        <v>342.28</v>
      </c>
      <c r="N242" s="2">
        <f t="shared" si="11"/>
        <v>-24</v>
      </c>
      <c r="O242" s="4">
        <f t="shared" si="10"/>
        <v>-8214.7199999999993</v>
      </c>
    </row>
    <row r="243" spans="1:15" x14ac:dyDescent="0.25">
      <c r="A243" s="14" t="s">
        <v>420</v>
      </c>
      <c r="B243">
        <v>1182</v>
      </c>
      <c r="C243" s="14" t="s">
        <v>78</v>
      </c>
      <c r="D243" s="15">
        <v>43434</v>
      </c>
      <c r="E243" s="3">
        <v>45.28</v>
      </c>
      <c r="F243" s="15">
        <v>43434</v>
      </c>
      <c r="H243" s="14" t="s">
        <v>79</v>
      </c>
      <c r="I243" s="14" t="s">
        <v>80</v>
      </c>
      <c r="J243" s="3">
        <v>45.28</v>
      </c>
      <c r="K243" s="15">
        <f t="shared" si="12"/>
        <v>43464</v>
      </c>
      <c r="L243" s="15">
        <v>43438</v>
      </c>
      <c r="M243" s="3">
        <v>45.28</v>
      </c>
      <c r="N243" s="2">
        <f t="shared" si="11"/>
        <v>-26</v>
      </c>
      <c r="O243" s="4">
        <f t="shared" si="10"/>
        <v>-1177.28</v>
      </c>
    </row>
    <row r="244" spans="1:15" x14ac:dyDescent="0.25">
      <c r="A244" s="14" t="s">
        <v>421</v>
      </c>
      <c r="B244">
        <v>1183</v>
      </c>
      <c r="D244" s="15">
        <v>43451</v>
      </c>
      <c r="E244" s="3">
        <v>69.540000000000006</v>
      </c>
      <c r="F244" s="15">
        <v>43451</v>
      </c>
      <c r="H244" s="14" t="s">
        <v>30</v>
      </c>
      <c r="I244" s="14" t="s">
        <v>31</v>
      </c>
      <c r="J244" s="3">
        <v>69.540000000000006</v>
      </c>
      <c r="K244" s="15">
        <f t="shared" si="12"/>
        <v>43481</v>
      </c>
      <c r="L244" s="15">
        <v>43451</v>
      </c>
      <c r="M244" s="3">
        <v>69.540000000000006</v>
      </c>
      <c r="N244" s="2">
        <f t="shared" si="11"/>
        <v>-30</v>
      </c>
      <c r="O244" s="4">
        <f t="shared" si="10"/>
        <v>-2086.2000000000003</v>
      </c>
    </row>
    <row r="245" spans="1:15" x14ac:dyDescent="0.25">
      <c r="A245" s="14" t="s">
        <v>422</v>
      </c>
      <c r="B245">
        <v>1191</v>
      </c>
      <c r="D245" s="15">
        <v>43373</v>
      </c>
      <c r="E245" s="3">
        <v>986.49</v>
      </c>
      <c r="F245" s="15">
        <v>43376</v>
      </c>
      <c r="H245" s="14" t="s">
        <v>52</v>
      </c>
      <c r="I245" s="14" t="s">
        <v>53</v>
      </c>
      <c r="J245" s="3">
        <v>986.49</v>
      </c>
      <c r="K245" s="15">
        <f t="shared" si="12"/>
        <v>43403</v>
      </c>
      <c r="L245" s="15">
        <v>43378</v>
      </c>
      <c r="M245" s="3">
        <v>986.49</v>
      </c>
      <c r="N245" s="2">
        <f t="shared" si="11"/>
        <v>-25</v>
      </c>
      <c r="O245" s="4">
        <f t="shared" si="10"/>
        <v>-24662.25</v>
      </c>
    </row>
    <row r="246" spans="1:15" x14ac:dyDescent="0.25">
      <c r="A246" s="14" t="s">
        <v>423</v>
      </c>
      <c r="B246">
        <v>1195</v>
      </c>
      <c r="C246" s="14" t="s">
        <v>82</v>
      </c>
      <c r="D246" s="15">
        <v>43158</v>
      </c>
      <c r="E246" s="3">
        <v>433.6</v>
      </c>
      <c r="F246" s="15">
        <v>43172</v>
      </c>
      <c r="H246" s="14" t="s">
        <v>348</v>
      </c>
      <c r="I246" s="14" t="s">
        <v>349</v>
      </c>
      <c r="J246" s="3">
        <v>433.6</v>
      </c>
      <c r="K246" s="15">
        <f t="shared" si="12"/>
        <v>43188</v>
      </c>
      <c r="L246" s="15">
        <v>43172</v>
      </c>
      <c r="M246" s="3">
        <v>433.6</v>
      </c>
      <c r="N246" s="2">
        <f t="shared" si="11"/>
        <v>-16</v>
      </c>
      <c r="O246" s="4">
        <f t="shared" si="10"/>
        <v>-6937.6</v>
      </c>
    </row>
    <row r="247" spans="1:15" x14ac:dyDescent="0.25">
      <c r="A247" s="14" t="s">
        <v>424</v>
      </c>
      <c r="B247">
        <v>1197</v>
      </c>
      <c r="C247" s="14" t="s">
        <v>82</v>
      </c>
      <c r="D247" s="15">
        <v>43158</v>
      </c>
      <c r="E247" s="3">
        <v>36.119999999999997</v>
      </c>
      <c r="F247" s="15">
        <v>43172</v>
      </c>
      <c r="H247" s="14" t="s">
        <v>348</v>
      </c>
      <c r="I247" s="14" t="s">
        <v>349</v>
      </c>
      <c r="J247" s="3">
        <v>36.119999999999997</v>
      </c>
      <c r="K247" s="15">
        <f t="shared" si="12"/>
        <v>43188</v>
      </c>
      <c r="L247" s="15">
        <v>43172</v>
      </c>
      <c r="M247" s="3">
        <v>36.119999999999997</v>
      </c>
      <c r="N247" s="2">
        <f t="shared" si="11"/>
        <v>-16</v>
      </c>
      <c r="O247" s="4">
        <f t="shared" si="10"/>
        <v>-577.91999999999996</v>
      </c>
    </row>
    <row r="248" spans="1:15" x14ac:dyDescent="0.25">
      <c r="A248" s="14" t="s">
        <v>425</v>
      </c>
      <c r="B248">
        <v>1212</v>
      </c>
      <c r="C248" s="14" t="s">
        <v>153</v>
      </c>
      <c r="D248" s="15">
        <v>43382</v>
      </c>
      <c r="E248" s="3">
        <v>59.7</v>
      </c>
      <c r="F248" s="15">
        <v>43385</v>
      </c>
      <c r="H248" s="14" t="s">
        <v>426</v>
      </c>
      <c r="I248" s="14" t="s">
        <v>427</v>
      </c>
      <c r="J248" s="3">
        <v>59.7</v>
      </c>
      <c r="K248" s="15">
        <f t="shared" si="12"/>
        <v>43412</v>
      </c>
      <c r="L248" s="15">
        <v>43378</v>
      </c>
      <c r="M248" s="3">
        <v>59.7</v>
      </c>
      <c r="N248" s="2">
        <f t="shared" si="11"/>
        <v>-34</v>
      </c>
      <c r="O248" s="4">
        <f t="shared" si="10"/>
        <v>-2029.8000000000002</v>
      </c>
    </row>
    <row r="249" spans="1:15" x14ac:dyDescent="0.25">
      <c r="A249" s="14" t="s">
        <v>428</v>
      </c>
      <c r="B249">
        <v>1243</v>
      </c>
      <c r="D249" s="15">
        <v>43300</v>
      </c>
      <c r="E249" s="3">
        <v>262.3</v>
      </c>
      <c r="F249" s="15">
        <v>43343</v>
      </c>
      <c r="H249" s="14" t="s">
        <v>356</v>
      </c>
      <c r="I249" s="14" t="s">
        <v>357</v>
      </c>
      <c r="J249" s="3">
        <v>262.3</v>
      </c>
      <c r="K249" s="15">
        <f t="shared" si="12"/>
        <v>43330</v>
      </c>
      <c r="L249" s="15">
        <v>43355</v>
      </c>
      <c r="M249" s="3">
        <v>262.3</v>
      </c>
      <c r="N249" s="2">
        <f t="shared" si="11"/>
        <v>25</v>
      </c>
      <c r="O249" s="4">
        <f t="shared" si="10"/>
        <v>6557.5</v>
      </c>
    </row>
    <row r="250" spans="1:15" x14ac:dyDescent="0.25">
      <c r="A250" s="14" t="s">
        <v>429</v>
      </c>
      <c r="B250">
        <v>1270</v>
      </c>
      <c r="D250" s="15">
        <v>43312</v>
      </c>
      <c r="E250" s="3">
        <v>2484.5700000000002</v>
      </c>
      <c r="F250" s="15">
        <v>43313</v>
      </c>
      <c r="H250" s="14" t="s">
        <v>61</v>
      </c>
      <c r="I250" s="14" t="s">
        <v>62</v>
      </c>
      <c r="J250" s="3">
        <v>2484.5700000000002</v>
      </c>
      <c r="K250" s="15">
        <f t="shared" si="12"/>
        <v>43342</v>
      </c>
      <c r="L250" s="15">
        <v>43319</v>
      </c>
      <c r="M250" s="3">
        <v>2484.5700000000002</v>
      </c>
      <c r="N250" s="2">
        <f t="shared" si="11"/>
        <v>-23</v>
      </c>
      <c r="O250" s="4">
        <f t="shared" si="10"/>
        <v>-57145.11</v>
      </c>
    </row>
    <row r="251" spans="1:15" x14ac:dyDescent="0.25">
      <c r="A251" s="14" t="s">
        <v>430</v>
      </c>
      <c r="B251">
        <v>1284</v>
      </c>
      <c r="D251" s="15">
        <v>43312</v>
      </c>
      <c r="E251" s="3">
        <v>1464</v>
      </c>
      <c r="F251" s="15">
        <v>43320</v>
      </c>
      <c r="H251" s="14" t="s">
        <v>55</v>
      </c>
      <c r="I251" s="14" t="s">
        <v>56</v>
      </c>
      <c r="J251" s="3">
        <v>1464</v>
      </c>
      <c r="K251" s="15">
        <f t="shared" si="12"/>
        <v>43342</v>
      </c>
      <c r="L251" s="15">
        <v>43321</v>
      </c>
      <c r="M251" s="3">
        <v>1464</v>
      </c>
      <c r="N251" s="2">
        <f t="shared" si="11"/>
        <v>-21</v>
      </c>
      <c r="O251" s="4">
        <f t="shared" si="10"/>
        <v>-30744</v>
      </c>
    </row>
    <row r="252" spans="1:15" x14ac:dyDescent="0.25">
      <c r="A252" s="14" t="s">
        <v>431</v>
      </c>
      <c r="B252">
        <v>1301</v>
      </c>
      <c r="D252" s="15">
        <v>43404</v>
      </c>
      <c r="E252" s="3">
        <v>876.97</v>
      </c>
      <c r="F252" s="15">
        <v>43410</v>
      </c>
      <c r="H252" s="14" t="s">
        <v>52</v>
      </c>
      <c r="I252" s="14" t="s">
        <v>53</v>
      </c>
      <c r="J252" s="3">
        <v>876.97</v>
      </c>
      <c r="K252" s="15">
        <f t="shared" si="12"/>
        <v>43434</v>
      </c>
      <c r="L252" s="15">
        <v>43412</v>
      </c>
      <c r="M252" s="3">
        <v>876.97</v>
      </c>
      <c r="N252" s="2">
        <f t="shared" si="11"/>
        <v>-22</v>
      </c>
      <c r="O252" s="4">
        <f t="shared" si="10"/>
        <v>-19293.34</v>
      </c>
    </row>
    <row r="253" spans="1:15" x14ac:dyDescent="0.25">
      <c r="A253" s="14" t="s">
        <v>432</v>
      </c>
      <c r="B253">
        <v>1346</v>
      </c>
      <c r="D253" s="15">
        <v>43343</v>
      </c>
      <c r="E253" s="3">
        <v>719.8</v>
      </c>
      <c r="F253" s="15">
        <v>43355</v>
      </c>
      <c r="H253" s="14" t="s">
        <v>55</v>
      </c>
      <c r="I253" s="14" t="s">
        <v>56</v>
      </c>
      <c r="J253" s="3">
        <v>719.8</v>
      </c>
      <c r="K253" s="15">
        <f t="shared" si="12"/>
        <v>43373</v>
      </c>
      <c r="L253" s="15">
        <v>43355</v>
      </c>
      <c r="M253" s="3">
        <v>719.8</v>
      </c>
      <c r="N253" s="2">
        <f t="shared" si="11"/>
        <v>-18</v>
      </c>
      <c r="O253" s="4">
        <f t="shared" si="10"/>
        <v>-12956.4</v>
      </c>
    </row>
    <row r="254" spans="1:15" x14ac:dyDescent="0.25">
      <c r="A254" s="14" t="s">
        <v>433</v>
      </c>
      <c r="B254">
        <v>1362</v>
      </c>
      <c r="D254" s="15">
        <v>43434</v>
      </c>
      <c r="E254" s="3">
        <v>1326.38</v>
      </c>
      <c r="F254" s="15">
        <v>43438</v>
      </c>
      <c r="H254" s="14" t="s">
        <v>52</v>
      </c>
      <c r="I254" s="14" t="s">
        <v>53</v>
      </c>
      <c r="J254" s="3">
        <v>1326.38</v>
      </c>
      <c r="K254" s="15">
        <f t="shared" si="12"/>
        <v>43464</v>
      </c>
      <c r="L254" s="15">
        <v>43439</v>
      </c>
      <c r="M254" s="3">
        <v>1326.38</v>
      </c>
      <c r="N254" s="2">
        <f t="shared" si="11"/>
        <v>-25</v>
      </c>
      <c r="O254" s="4">
        <f t="shared" si="10"/>
        <v>-33159.5</v>
      </c>
    </row>
    <row r="255" spans="1:15" x14ac:dyDescent="0.25">
      <c r="A255" s="14" t="s">
        <v>434</v>
      </c>
      <c r="B255">
        <v>1365</v>
      </c>
      <c r="C255" s="14" t="s">
        <v>64</v>
      </c>
      <c r="D255" s="15">
        <v>43281</v>
      </c>
      <c r="E255" s="3">
        <v>60</v>
      </c>
      <c r="F255" s="15">
        <v>43308</v>
      </c>
      <c r="H255" s="14" t="s">
        <v>65</v>
      </c>
      <c r="I255" s="14" t="s">
        <v>66</v>
      </c>
      <c r="J255" s="3">
        <v>60</v>
      </c>
      <c r="K255" s="15">
        <f t="shared" si="12"/>
        <v>43311</v>
      </c>
      <c r="L255" s="15">
        <v>43312</v>
      </c>
      <c r="M255" s="3">
        <v>60</v>
      </c>
      <c r="N255" s="2">
        <f t="shared" si="11"/>
        <v>1</v>
      </c>
      <c r="O255" s="4">
        <f t="shared" si="10"/>
        <v>60</v>
      </c>
    </row>
    <row r="256" spans="1:15" x14ac:dyDescent="0.25">
      <c r="A256" s="14" t="s">
        <v>435</v>
      </c>
      <c r="B256">
        <v>1365</v>
      </c>
      <c r="C256" s="14" t="s">
        <v>78</v>
      </c>
      <c r="D256" s="15">
        <v>43132</v>
      </c>
      <c r="E256" s="3">
        <v>1696.01</v>
      </c>
      <c r="F256" s="15">
        <v>43159</v>
      </c>
      <c r="H256" s="14" t="s">
        <v>79</v>
      </c>
      <c r="I256" s="14" t="s">
        <v>80</v>
      </c>
      <c r="J256" s="3">
        <v>1696.01</v>
      </c>
      <c r="K256" s="15">
        <f t="shared" si="12"/>
        <v>43162</v>
      </c>
      <c r="L256" s="15">
        <v>43167</v>
      </c>
      <c r="M256" s="3">
        <v>1696.01</v>
      </c>
      <c r="N256" s="2">
        <f t="shared" si="11"/>
        <v>5</v>
      </c>
      <c r="O256" s="4">
        <f t="shared" si="10"/>
        <v>8480.0499999999993</v>
      </c>
    </row>
    <row r="257" spans="1:15" x14ac:dyDescent="0.25">
      <c r="A257" s="14" t="s">
        <v>436</v>
      </c>
      <c r="B257">
        <v>1388</v>
      </c>
      <c r="D257" s="15">
        <v>43373</v>
      </c>
      <c r="E257" s="3">
        <v>124.44</v>
      </c>
      <c r="F257" s="15">
        <v>43378</v>
      </c>
      <c r="H257" s="14" t="s">
        <v>55</v>
      </c>
      <c r="I257" s="14" t="s">
        <v>56</v>
      </c>
      <c r="J257" s="3">
        <v>124.44</v>
      </c>
      <c r="K257" s="15">
        <f t="shared" si="12"/>
        <v>43403</v>
      </c>
      <c r="L257" s="15">
        <v>43385</v>
      </c>
      <c r="M257" s="3">
        <v>124.44</v>
      </c>
      <c r="N257" s="2">
        <f t="shared" si="11"/>
        <v>-18</v>
      </c>
      <c r="O257" s="4">
        <f t="shared" si="10"/>
        <v>-2239.92</v>
      </c>
    </row>
    <row r="258" spans="1:15" x14ac:dyDescent="0.25">
      <c r="A258" s="14" t="s">
        <v>437</v>
      </c>
      <c r="B258">
        <v>1423</v>
      </c>
      <c r="C258" s="14" t="s">
        <v>153</v>
      </c>
      <c r="D258" s="15">
        <v>43217</v>
      </c>
      <c r="E258" s="3">
        <v>488</v>
      </c>
      <c r="F258" s="15">
        <v>43263</v>
      </c>
      <c r="H258" s="14" t="s">
        <v>179</v>
      </c>
      <c r="I258" s="14" t="s">
        <v>180</v>
      </c>
      <c r="J258" s="3">
        <v>488</v>
      </c>
      <c r="K258" s="15">
        <f t="shared" si="12"/>
        <v>43247</v>
      </c>
      <c r="L258" s="15">
        <v>43264</v>
      </c>
      <c r="M258" s="3">
        <v>488</v>
      </c>
      <c r="N258" s="2">
        <f t="shared" si="11"/>
        <v>17</v>
      </c>
      <c r="O258" s="4">
        <f t="shared" si="10"/>
        <v>8296</v>
      </c>
    </row>
    <row r="259" spans="1:15" x14ac:dyDescent="0.25">
      <c r="A259" s="14" t="s">
        <v>438</v>
      </c>
      <c r="B259">
        <v>1432</v>
      </c>
      <c r="D259" s="15">
        <v>43342</v>
      </c>
      <c r="E259" s="3">
        <v>2495.08</v>
      </c>
      <c r="F259" s="15">
        <v>43353</v>
      </c>
      <c r="H259" s="14" t="s">
        <v>61</v>
      </c>
      <c r="I259" s="14" t="s">
        <v>62</v>
      </c>
      <c r="J259" s="3">
        <v>2495.08</v>
      </c>
      <c r="K259" s="15">
        <f t="shared" si="12"/>
        <v>43372</v>
      </c>
      <c r="L259" s="15">
        <v>43355</v>
      </c>
      <c r="M259" s="3">
        <v>2495.08</v>
      </c>
      <c r="N259" s="2">
        <f t="shared" si="11"/>
        <v>-17</v>
      </c>
      <c r="O259" s="4">
        <f t="shared" ref="O259:O322" si="13">M259*N259</f>
        <v>-42416.36</v>
      </c>
    </row>
    <row r="260" spans="1:15" x14ac:dyDescent="0.25">
      <c r="A260" s="14" t="s">
        <v>439</v>
      </c>
      <c r="B260">
        <v>1433</v>
      </c>
      <c r="C260" s="14" t="s">
        <v>331</v>
      </c>
      <c r="D260" s="15">
        <v>43281</v>
      </c>
      <c r="E260" s="3">
        <v>1268.45</v>
      </c>
      <c r="F260" s="15">
        <v>43376</v>
      </c>
      <c r="H260" s="14" t="s">
        <v>58</v>
      </c>
      <c r="I260" s="14" t="s">
        <v>59</v>
      </c>
      <c r="J260" s="3">
        <v>1268.45</v>
      </c>
      <c r="K260" s="15">
        <f t="shared" si="12"/>
        <v>43311</v>
      </c>
      <c r="L260" s="15">
        <v>43378</v>
      </c>
      <c r="M260" s="3">
        <v>1268.45</v>
      </c>
      <c r="N260" s="2">
        <f t="shared" si="11"/>
        <v>67</v>
      </c>
      <c r="O260" s="4">
        <f t="shared" si="13"/>
        <v>84986.150000000009</v>
      </c>
    </row>
    <row r="261" spans="1:15" x14ac:dyDescent="0.25">
      <c r="A261" s="14" t="s">
        <v>440</v>
      </c>
      <c r="B261">
        <v>1438</v>
      </c>
      <c r="D261" s="15">
        <v>43434</v>
      </c>
      <c r="E261" s="3">
        <v>91.5</v>
      </c>
      <c r="F261" s="15">
        <v>43438</v>
      </c>
      <c r="H261" s="14" t="s">
        <v>441</v>
      </c>
      <c r="I261" s="14" t="s">
        <v>442</v>
      </c>
      <c r="J261" s="3">
        <v>91.5</v>
      </c>
      <c r="K261" s="15">
        <f t="shared" si="12"/>
        <v>43464</v>
      </c>
      <c r="L261" s="15">
        <v>43439</v>
      </c>
      <c r="M261" s="3">
        <v>91.5</v>
      </c>
      <c r="N261" s="2">
        <f t="shared" si="11"/>
        <v>-25</v>
      </c>
      <c r="O261" s="4">
        <f t="shared" si="13"/>
        <v>-2287.5</v>
      </c>
    </row>
    <row r="262" spans="1:15" x14ac:dyDescent="0.25">
      <c r="A262" s="14" t="s">
        <v>443</v>
      </c>
      <c r="B262">
        <v>1439</v>
      </c>
      <c r="D262" s="15">
        <v>43174</v>
      </c>
      <c r="E262" s="3">
        <v>34.270000000000003</v>
      </c>
      <c r="F262" s="15">
        <v>43187</v>
      </c>
      <c r="H262" s="14" t="s">
        <v>444</v>
      </c>
      <c r="I262" s="14" t="s">
        <v>445</v>
      </c>
      <c r="J262" s="3">
        <v>34.270000000000003</v>
      </c>
      <c r="K262" s="15">
        <f t="shared" si="12"/>
        <v>43204</v>
      </c>
      <c r="L262" s="15">
        <v>43189</v>
      </c>
      <c r="M262" s="3">
        <v>34.270000000000003</v>
      </c>
      <c r="N262" s="2">
        <f t="shared" si="11"/>
        <v>-15</v>
      </c>
      <c r="O262" s="4">
        <f t="shared" si="13"/>
        <v>-514.05000000000007</v>
      </c>
    </row>
    <row r="263" spans="1:15" x14ac:dyDescent="0.25">
      <c r="A263" s="14" t="s">
        <v>446</v>
      </c>
      <c r="B263">
        <v>1449</v>
      </c>
      <c r="D263" s="15">
        <v>43373</v>
      </c>
      <c r="E263" s="3">
        <v>719.8</v>
      </c>
      <c r="F263" s="15">
        <v>43378</v>
      </c>
      <c r="H263" s="14" t="s">
        <v>55</v>
      </c>
      <c r="I263" s="14" t="s">
        <v>56</v>
      </c>
      <c r="J263" s="3">
        <v>719.8</v>
      </c>
      <c r="K263" s="15">
        <f t="shared" si="12"/>
        <v>43403</v>
      </c>
      <c r="L263" s="15">
        <v>43385</v>
      </c>
      <c r="M263" s="3">
        <v>719.8</v>
      </c>
      <c r="N263" s="2">
        <f t="shared" si="11"/>
        <v>-18</v>
      </c>
      <c r="O263" s="4">
        <f t="shared" si="13"/>
        <v>-12956.4</v>
      </c>
    </row>
    <row r="264" spans="1:15" x14ac:dyDescent="0.25">
      <c r="A264" s="14" t="s">
        <v>447</v>
      </c>
      <c r="B264">
        <v>1450</v>
      </c>
      <c r="D264" s="15">
        <v>43373</v>
      </c>
      <c r="E264" s="3">
        <v>549</v>
      </c>
      <c r="F264" s="15">
        <v>43378</v>
      </c>
      <c r="H264" s="14" t="s">
        <v>55</v>
      </c>
      <c r="I264" s="14" t="s">
        <v>56</v>
      </c>
      <c r="J264" s="3">
        <v>549</v>
      </c>
      <c r="K264" s="15">
        <f t="shared" si="12"/>
        <v>43403</v>
      </c>
      <c r="L264" s="15">
        <v>43385</v>
      </c>
      <c r="M264" s="3">
        <v>549</v>
      </c>
      <c r="N264" s="2">
        <f t="shared" si="11"/>
        <v>-18</v>
      </c>
      <c r="O264" s="4">
        <f t="shared" si="13"/>
        <v>-9882</v>
      </c>
    </row>
    <row r="265" spans="1:15" x14ac:dyDescent="0.25">
      <c r="A265" s="14" t="s">
        <v>448</v>
      </c>
      <c r="B265">
        <v>1451</v>
      </c>
      <c r="D265" s="15">
        <v>43373</v>
      </c>
      <c r="E265" s="3">
        <v>1464</v>
      </c>
      <c r="F265" s="15">
        <v>43378</v>
      </c>
      <c r="H265" s="14" t="s">
        <v>55</v>
      </c>
      <c r="I265" s="14" t="s">
        <v>56</v>
      </c>
      <c r="J265" s="3">
        <v>1464</v>
      </c>
      <c r="K265" s="15">
        <f t="shared" si="12"/>
        <v>43403</v>
      </c>
      <c r="L265" s="15">
        <v>43385</v>
      </c>
      <c r="M265" s="3">
        <v>1464</v>
      </c>
      <c r="N265" s="2">
        <f t="shared" si="11"/>
        <v>-18</v>
      </c>
      <c r="O265" s="4">
        <f t="shared" si="13"/>
        <v>-26352</v>
      </c>
    </row>
    <row r="266" spans="1:15" x14ac:dyDescent="0.25">
      <c r="A266" s="14" t="s">
        <v>449</v>
      </c>
      <c r="B266">
        <v>1452</v>
      </c>
      <c r="D266" s="15">
        <v>43373</v>
      </c>
      <c r="E266" s="3">
        <v>585.6</v>
      </c>
      <c r="F266" s="15">
        <v>43378</v>
      </c>
      <c r="H266" s="14" t="s">
        <v>55</v>
      </c>
      <c r="I266" s="14" t="s">
        <v>56</v>
      </c>
      <c r="J266" s="3">
        <v>585.6</v>
      </c>
      <c r="K266" s="15">
        <f t="shared" si="12"/>
        <v>43403</v>
      </c>
      <c r="L266" s="15">
        <v>43385</v>
      </c>
      <c r="M266" s="3">
        <v>585.6</v>
      </c>
      <c r="N266" s="2">
        <f t="shared" si="11"/>
        <v>-18</v>
      </c>
      <c r="O266" s="4">
        <f t="shared" si="13"/>
        <v>-10540.800000000001</v>
      </c>
    </row>
    <row r="267" spans="1:15" x14ac:dyDescent="0.25">
      <c r="A267" s="14" t="s">
        <v>450</v>
      </c>
      <c r="B267">
        <v>1453</v>
      </c>
      <c r="D267" s="15">
        <v>43373</v>
      </c>
      <c r="E267" s="3">
        <v>549</v>
      </c>
      <c r="F267" s="15">
        <v>43378</v>
      </c>
      <c r="H267" s="14" t="s">
        <v>55</v>
      </c>
      <c r="I267" s="14" t="s">
        <v>56</v>
      </c>
      <c r="J267" s="3">
        <v>549</v>
      </c>
      <c r="K267" s="15">
        <f t="shared" si="12"/>
        <v>43403</v>
      </c>
      <c r="L267" s="15">
        <v>43385</v>
      </c>
      <c r="M267" s="3">
        <v>549</v>
      </c>
      <c r="N267" s="2">
        <f t="shared" si="11"/>
        <v>-18</v>
      </c>
      <c r="O267" s="4">
        <f t="shared" si="13"/>
        <v>-9882</v>
      </c>
    </row>
    <row r="268" spans="1:15" x14ac:dyDescent="0.25">
      <c r="A268" s="14" t="s">
        <v>451</v>
      </c>
      <c r="B268">
        <v>1454</v>
      </c>
      <c r="D268" s="15">
        <v>43373</v>
      </c>
      <c r="E268" s="3">
        <v>732</v>
      </c>
      <c r="F268" s="15">
        <v>43378</v>
      </c>
      <c r="H268" s="14" t="s">
        <v>55</v>
      </c>
      <c r="I268" s="14" t="s">
        <v>56</v>
      </c>
      <c r="J268" s="3">
        <v>732</v>
      </c>
      <c r="K268" s="15">
        <f t="shared" si="12"/>
        <v>43403</v>
      </c>
      <c r="L268" s="15">
        <v>43385</v>
      </c>
      <c r="M268" s="3">
        <v>732</v>
      </c>
      <c r="N268" s="2">
        <f t="shared" si="11"/>
        <v>-18</v>
      </c>
      <c r="O268" s="4">
        <f t="shared" si="13"/>
        <v>-13176</v>
      </c>
    </row>
    <row r="269" spans="1:15" x14ac:dyDescent="0.25">
      <c r="A269" s="14" t="s">
        <v>452</v>
      </c>
      <c r="B269">
        <v>1477</v>
      </c>
      <c r="C269" s="14" t="s">
        <v>153</v>
      </c>
      <c r="D269" s="15">
        <v>43189</v>
      </c>
      <c r="E269" s="3">
        <v>1227.6600000000001</v>
      </c>
      <c r="F269" s="15">
        <v>43207</v>
      </c>
      <c r="H269" s="14" t="s">
        <v>226</v>
      </c>
      <c r="I269" s="14" t="s">
        <v>227</v>
      </c>
      <c r="J269" s="3">
        <v>1227.6600000000001</v>
      </c>
      <c r="K269" s="15">
        <f t="shared" si="12"/>
        <v>43219</v>
      </c>
      <c r="L269" s="15">
        <v>43207</v>
      </c>
      <c r="M269" s="3">
        <v>1227.6600000000001</v>
      </c>
      <c r="N269" s="2">
        <f t="shared" si="11"/>
        <v>-12</v>
      </c>
      <c r="O269" s="4">
        <f t="shared" si="13"/>
        <v>-14731.920000000002</v>
      </c>
    </row>
    <row r="270" spans="1:15" x14ac:dyDescent="0.25">
      <c r="A270" s="14" t="s">
        <v>453</v>
      </c>
      <c r="B270">
        <v>1478</v>
      </c>
      <c r="C270" s="14" t="s">
        <v>153</v>
      </c>
      <c r="D270" s="15">
        <v>43189</v>
      </c>
      <c r="E270" s="3">
        <v>192.96</v>
      </c>
      <c r="F270" s="15">
        <v>43207</v>
      </c>
      <c r="H270" s="14" t="s">
        <v>226</v>
      </c>
      <c r="I270" s="14" t="s">
        <v>227</v>
      </c>
      <c r="J270" s="3">
        <v>192.96</v>
      </c>
      <c r="K270" s="15">
        <f t="shared" si="12"/>
        <v>43219</v>
      </c>
      <c r="L270" s="15">
        <v>43207</v>
      </c>
      <c r="M270" s="3">
        <v>192.96</v>
      </c>
      <c r="N270" s="2">
        <f t="shared" si="11"/>
        <v>-12</v>
      </c>
      <c r="O270" s="4">
        <f t="shared" si="13"/>
        <v>-2315.52</v>
      </c>
    </row>
    <row r="271" spans="1:15" x14ac:dyDescent="0.25">
      <c r="A271" s="14" t="s">
        <v>454</v>
      </c>
      <c r="B271">
        <v>1515</v>
      </c>
      <c r="D271" s="15">
        <v>43131</v>
      </c>
      <c r="E271" s="3">
        <v>490.75</v>
      </c>
      <c r="F271" s="15">
        <v>43144</v>
      </c>
      <c r="H271" s="14" t="s">
        <v>455</v>
      </c>
      <c r="I271" s="14" t="s">
        <v>456</v>
      </c>
      <c r="J271" s="3">
        <v>490.75</v>
      </c>
      <c r="K271" s="15">
        <f t="shared" si="12"/>
        <v>43161</v>
      </c>
      <c r="L271" s="15">
        <v>43157</v>
      </c>
      <c r="M271" s="3">
        <v>490.75</v>
      </c>
      <c r="N271" s="2">
        <f t="shared" si="11"/>
        <v>-4</v>
      </c>
      <c r="O271" s="4">
        <f t="shared" si="13"/>
        <v>-1963</v>
      </c>
    </row>
    <row r="272" spans="1:15" x14ac:dyDescent="0.25">
      <c r="A272" s="14" t="s">
        <v>457</v>
      </c>
      <c r="B272">
        <v>1517</v>
      </c>
      <c r="D272" s="15">
        <v>43189</v>
      </c>
      <c r="E272" s="3">
        <v>492.06</v>
      </c>
      <c r="F272" s="15">
        <v>43190</v>
      </c>
      <c r="H272" s="14" t="s">
        <v>402</v>
      </c>
      <c r="I272" s="14" t="s">
        <v>403</v>
      </c>
      <c r="J272" s="3">
        <v>492.06</v>
      </c>
      <c r="K272" s="15">
        <f t="shared" si="12"/>
        <v>43219</v>
      </c>
      <c r="L272" s="15">
        <v>43195</v>
      </c>
      <c r="M272" s="3">
        <v>492.06</v>
      </c>
      <c r="N272" s="2">
        <f t="shared" si="11"/>
        <v>-24</v>
      </c>
      <c r="O272" s="4">
        <f t="shared" si="13"/>
        <v>-11809.44</v>
      </c>
    </row>
    <row r="273" spans="1:15" x14ac:dyDescent="0.25">
      <c r="A273" s="14" t="s">
        <v>458</v>
      </c>
      <c r="B273">
        <v>1569</v>
      </c>
      <c r="C273" s="14" t="s">
        <v>459</v>
      </c>
      <c r="D273" s="15">
        <v>43138</v>
      </c>
      <c r="E273" s="3">
        <v>825.9</v>
      </c>
      <c r="F273" s="15">
        <v>43159</v>
      </c>
      <c r="H273" s="14" t="s">
        <v>455</v>
      </c>
      <c r="I273" s="14" t="s">
        <v>456</v>
      </c>
      <c r="J273" s="3">
        <v>825.9</v>
      </c>
      <c r="K273" s="15">
        <f t="shared" si="12"/>
        <v>43168</v>
      </c>
      <c r="L273" s="15">
        <v>43167</v>
      </c>
      <c r="M273" s="3">
        <v>825.9</v>
      </c>
      <c r="N273" s="2">
        <f t="shared" si="11"/>
        <v>-1</v>
      </c>
      <c r="O273" s="4">
        <f t="shared" si="13"/>
        <v>-825.9</v>
      </c>
    </row>
    <row r="274" spans="1:15" x14ac:dyDescent="0.25">
      <c r="A274" s="14" t="s">
        <v>460</v>
      </c>
      <c r="B274">
        <v>1632</v>
      </c>
      <c r="C274" s="14" t="s">
        <v>64</v>
      </c>
      <c r="D274" s="15">
        <v>43312</v>
      </c>
      <c r="E274" s="3">
        <v>11.7</v>
      </c>
      <c r="F274" s="15">
        <v>43329</v>
      </c>
      <c r="H274" s="14" t="s">
        <v>65</v>
      </c>
      <c r="I274" s="14" t="s">
        <v>66</v>
      </c>
      <c r="J274" s="3">
        <v>11.7</v>
      </c>
      <c r="K274" s="15">
        <f t="shared" si="12"/>
        <v>43342</v>
      </c>
      <c r="L274" s="15">
        <v>43340</v>
      </c>
      <c r="M274" s="3">
        <v>11.7</v>
      </c>
      <c r="N274" s="2">
        <f t="shared" si="11"/>
        <v>-2</v>
      </c>
      <c r="O274" s="4">
        <f t="shared" si="13"/>
        <v>-23.4</v>
      </c>
    </row>
    <row r="275" spans="1:15" x14ac:dyDescent="0.25">
      <c r="A275" s="14" t="s">
        <v>461</v>
      </c>
      <c r="B275">
        <v>1633</v>
      </c>
      <c r="C275" s="14" t="s">
        <v>64</v>
      </c>
      <c r="D275" s="15">
        <v>43312</v>
      </c>
      <c r="E275" s="3">
        <v>61.2</v>
      </c>
      <c r="F275" s="15">
        <v>43329</v>
      </c>
      <c r="H275" s="14" t="s">
        <v>65</v>
      </c>
      <c r="I275" s="14" t="s">
        <v>66</v>
      </c>
      <c r="J275" s="3">
        <v>61.2</v>
      </c>
      <c r="K275" s="15">
        <f t="shared" si="12"/>
        <v>43342</v>
      </c>
      <c r="L275" s="15">
        <v>43340</v>
      </c>
      <c r="M275" s="3">
        <v>61.2</v>
      </c>
      <c r="N275" s="2">
        <f t="shared" ref="N275:N338" si="14">L275-K275</f>
        <v>-2</v>
      </c>
      <c r="O275" s="4">
        <f t="shared" si="13"/>
        <v>-122.4</v>
      </c>
    </row>
    <row r="276" spans="1:15" x14ac:dyDescent="0.25">
      <c r="A276" s="14" t="s">
        <v>462</v>
      </c>
      <c r="B276">
        <v>1633</v>
      </c>
      <c r="C276" s="14" t="s">
        <v>18</v>
      </c>
      <c r="D276" s="15">
        <v>43280</v>
      </c>
      <c r="E276" s="3">
        <v>1133.93</v>
      </c>
      <c r="F276" s="15">
        <v>43292</v>
      </c>
      <c r="H276" s="14" t="s">
        <v>306</v>
      </c>
      <c r="I276" s="14" t="s">
        <v>307</v>
      </c>
      <c r="J276" s="3">
        <v>1133.93</v>
      </c>
      <c r="K276" s="15">
        <f t="shared" si="12"/>
        <v>43310</v>
      </c>
      <c r="L276" s="15">
        <v>43312</v>
      </c>
      <c r="M276" s="3">
        <v>1133.93</v>
      </c>
      <c r="N276" s="2">
        <f t="shared" si="14"/>
        <v>2</v>
      </c>
      <c r="O276" s="4">
        <f t="shared" si="13"/>
        <v>2267.86</v>
      </c>
    </row>
    <row r="277" spans="1:15" x14ac:dyDescent="0.25">
      <c r="A277" s="14" t="s">
        <v>463</v>
      </c>
      <c r="B277">
        <v>1670</v>
      </c>
      <c r="D277" s="15">
        <v>43371</v>
      </c>
      <c r="E277" s="3">
        <v>2508.2800000000002</v>
      </c>
      <c r="F277" s="15">
        <v>43390</v>
      </c>
      <c r="H277" s="14" t="s">
        <v>61</v>
      </c>
      <c r="I277" s="14" t="s">
        <v>62</v>
      </c>
      <c r="J277" s="3">
        <v>2508.2800000000002</v>
      </c>
      <c r="K277" s="15">
        <f t="shared" si="12"/>
        <v>43401</v>
      </c>
      <c r="L277" s="15">
        <v>43391</v>
      </c>
      <c r="M277" s="3">
        <v>2508.2800000000002</v>
      </c>
      <c r="N277" s="2">
        <f t="shared" si="14"/>
        <v>-10</v>
      </c>
      <c r="O277" s="4">
        <f t="shared" si="13"/>
        <v>-25082.800000000003</v>
      </c>
    </row>
    <row r="278" spans="1:15" x14ac:dyDescent="0.25">
      <c r="A278" s="14" t="s">
        <v>464</v>
      </c>
      <c r="B278">
        <v>1703</v>
      </c>
      <c r="D278" s="15">
        <v>43322</v>
      </c>
      <c r="E278" s="3">
        <v>365.35</v>
      </c>
      <c r="F278" s="15">
        <v>43332</v>
      </c>
      <c r="H278" s="14" t="s">
        <v>465</v>
      </c>
      <c r="I278" s="14" t="s">
        <v>466</v>
      </c>
      <c r="J278" s="3">
        <v>365.35</v>
      </c>
      <c r="K278" s="15">
        <f t="shared" si="12"/>
        <v>43352</v>
      </c>
      <c r="L278" s="15">
        <v>43340</v>
      </c>
      <c r="M278" s="3">
        <v>365.35</v>
      </c>
      <c r="N278" s="2">
        <f t="shared" si="14"/>
        <v>-12</v>
      </c>
      <c r="O278" s="4">
        <f t="shared" si="13"/>
        <v>-4384.2000000000007</v>
      </c>
    </row>
    <row r="279" spans="1:15" x14ac:dyDescent="0.25">
      <c r="A279" s="14" t="s">
        <v>467</v>
      </c>
      <c r="B279">
        <v>1712</v>
      </c>
      <c r="C279" s="14" t="s">
        <v>468</v>
      </c>
      <c r="D279" s="15">
        <v>43312</v>
      </c>
      <c r="E279" s="3">
        <v>1681.99</v>
      </c>
      <c r="F279" s="15">
        <v>43376</v>
      </c>
      <c r="H279" s="14" t="s">
        <v>58</v>
      </c>
      <c r="I279" s="14" t="s">
        <v>59</v>
      </c>
      <c r="J279" s="3">
        <v>1681.99</v>
      </c>
      <c r="K279" s="15">
        <f t="shared" si="12"/>
        <v>43342</v>
      </c>
      <c r="L279" s="15">
        <v>43378</v>
      </c>
      <c r="M279" s="3">
        <v>1681.99</v>
      </c>
      <c r="N279" s="2">
        <f t="shared" si="14"/>
        <v>36</v>
      </c>
      <c r="O279" s="4">
        <f t="shared" si="13"/>
        <v>60551.64</v>
      </c>
    </row>
    <row r="280" spans="1:15" x14ac:dyDescent="0.25">
      <c r="A280" s="14" t="s">
        <v>469</v>
      </c>
      <c r="B280">
        <v>1719</v>
      </c>
      <c r="C280" s="14" t="s">
        <v>70</v>
      </c>
      <c r="D280" s="15">
        <v>43281</v>
      </c>
      <c r="E280" s="3">
        <v>170.4</v>
      </c>
      <c r="F280" s="15">
        <v>43292</v>
      </c>
      <c r="H280" s="14" t="s">
        <v>71</v>
      </c>
      <c r="I280" s="14" t="s">
        <v>72</v>
      </c>
      <c r="J280" s="3">
        <v>170.4</v>
      </c>
      <c r="K280" s="15">
        <f t="shared" ref="K280:K343" si="15">D280+30</f>
        <v>43311</v>
      </c>
      <c r="L280" s="15">
        <v>43312</v>
      </c>
      <c r="M280" s="3">
        <v>170.4</v>
      </c>
      <c r="N280" s="2">
        <f t="shared" si="14"/>
        <v>1</v>
      </c>
      <c r="O280" s="4">
        <f t="shared" si="13"/>
        <v>170.4</v>
      </c>
    </row>
    <row r="281" spans="1:15" x14ac:dyDescent="0.25">
      <c r="A281" s="14" t="s">
        <v>470</v>
      </c>
      <c r="B281">
        <v>1746</v>
      </c>
      <c r="C281" s="14" t="s">
        <v>153</v>
      </c>
      <c r="D281" s="15">
        <v>43251</v>
      </c>
      <c r="E281" s="3">
        <v>634.79999999999995</v>
      </c>
      <c r="F281" s="15">
        <v>43270</v>
      </c>
      <c r="H281" s="14" t="s">
        <v>179</v>
      </c>
      <c r="I281" s="14" t="s">
        <v>180</v>
      </c>
      <c r="J281" s="3">
        <v>634.79999999999995</v>
      </c>
      <c r="K281" s="15">
        <f t="shared" si="15"/>
        <v>43281</v>
      </c>
      <c r="L281" s="15">
        <v>43273</v>
      </c>
      <c r="M281" s="3">
        <v>634.79999999999995</v>
      </c>
      <c r="N281" s="2">
        <f t="shared" si="14"/>
        <v>-8</v>
      </c>
      <c r="O281" s="4">
        <f t="shared" si="13"/>
        <v>-5078.3999999999996</v>
      </c>
    </row>
    <row r="282" spans="1:15" x14ac:dyDescent="0.25">
      <c r="A282" s="14" t="s">
        <v>471</v>
      </c>
      <c r="B282">
        <v>1797</v>
      </c>
      <c r="C282" s="14" t="s">
        <v>18</v>
      </c>
      <c r="D282" s="15">
        <v>43312</v>
      </c>
      <c r="E282" s="3">
        <v>330</v>
      </c>
      <c r="F282" s="15">
        <v>43318</v>
      </c>
      <c r="H282" s="14" t="s">
        <v>306</v>
      </c>
      <c r="I282" s="14" t="s">
        <v>307</v>
      </c>
      <c r="J282" s="3">
        <v>330</v>
      </c>
      <c r="K282" s="15">
        <f t="shared" si="15"/>
        <v>43342</v>
      </c>
      <c r="L282" s="15">
        <v>43319</v>
      </c>
      <c r="M282" s="3">
        <v>330</v>
      </c>
      <c r="N282" s="2">
        <f t="shared" si="14"/>
        <v>-23</v>
      </c>
      <c r="O282" s="4">
        <f t="shared" si="13"/>
        <v>-7590</v>
      </c>
    </row>
    <row r="283" spans="1:15" x14ac:dyDescent="0.25">
      <c r="A283" s="14" t="s">
        <v>472</v>
      </c>
      <c r="B283">
        <v>1859</v>
      </c>
      <c r="C283" s="14" t="s">
        <v>373</v>
      </c>
      <c r="D283" s="15">
        <v>43395</v>
      </c>
      <c r="E283" s="3">
        <v>435.54</v>
      </c>
      <c r="F283" s="15">
        <v>43395</v>
      </c>
      <c r="H283" s="14" t="s">
        <v>374</v>
      </c>
      <c r="I283" s="14" t="s">
        <v>375</v>
      </c>
      <c r="J283" s="3">
        <v>435.54</v>
      </c>
      <c r="K283" s="15">
        <f t="shared" si="15"/>
        <v>43425</v>
      </c>
      <c r="L283" s="15">
        <v>43398</v>
      </c>
      <c r="M283" s="3">
        <v>435.54</v>
      </c>
      <c r="N283" s="2">
        <f t="shared" si="14"/>
        <v>-27</v>
      </c>
      <c r="O283" s="4">
        <f t="shared" si="13"/>
        <v>-11759.58</v>
      </c>
    </row>
    <row r="284" spans="1:15" x14ac:dyDescent="0.25">
      <c r="A284" s="14" t="s">
        <v>473</v>
      </c>
      <c r="B284">
        <v>1937</v>
      </c>
      <c r="C284" s="14" t="s">
        <v>78</v>
      </c>
      <c r="D284" s="15">
        <v>43159</v>
      </c>
      <c r="E284" s="3">
        <v>1579.39</v>
      </c>
      <c r="F284" s="15">
        <v>43159</v>
      </c>
      <c r="H284" s="14" t="s">
        <v>79</v>
      </c>
      <c r="I284" s="14" t="s">
        <v>80</v>
      </c>
      <c r="J284" s="3">
        <v>1579.39</v>
      </c>
      <c r="K284" s="15">
        <f t="shared" si="15"/>
        <v>43189</v>
      </c>
      <c r="L284" s="15">
        <v>43167</v>
      </c>
      <c r="M284" s="3">
        <v>1579.39</v>
      </c>
      <c r="N284" s="2">
        <f t="shared" si="14"/>
        <v>-22</v>
      </c>
      <c r="O284" s="4">
        <f t="shared" si="13"/>
        <v>-34746.58</v>
      </c>
    </row>
    <row r="285" spans="1:15" x14ac:dyDescent="0.25">
      <c r="A285" s="14" t="s">
        <v>474</v>
      </c>
      <c r="B285">
        <v>1938</v>
      </c>
      <c r="C285" s="14" t="s">
        <v>78</v>
      </c>
      <c r="D285" s="15">
        <v>43159</v>
      </c>
      <c r="E285" s="3">
        <v>150.99</v>
      </c>
      <c r="F285" s="15">
        <v>43159</v>
      </c>
      <c r="H285" s="14" t="s">
        <v>79</v>
      </c>
      <c r="I285" s="14" t="s">
        <v>80</v>
      </c>
      <c r="J285" s="3">
        <v>150.99</v>
      </c>
      <c r="K285" s="15">
        <f t="shared" si="15"/>
        <v>43189</v>
      </c>
      <c r="L285" s="15">
        <v>43167</v>
      </c>
      <c r="M285" s="3">
        <v>150.99</v>
      </c>
      <c r="N285" s="2">
        <f t="shared" si="14"/>
        <v>-22</v>
      </c>
      <c r="O285" s="4">
        <f t="shared" si="13"/>
        <v>-3321.78</v>
      </c>
    </row>
    <row r="286" spans="1:15" x14ac:dyDescent="0.25">
      <c r="A286" s="14" t="s">
        <v>475</v>
      </c>
      <c r="B286">
        <v>1939</v>
      </c>
      <c r="C286" s="14" t="s">
        <v>331</v>
      </c>
      <c r="D286" s="15">
        <v>43343</v>
      </c>
      <c r="E286" s="3">
        <v>1404.58</v>
      </c>
      <c r="F286" s="15">
        <v>43353</v>
      </c>
      <c r="H286" s="14" t="s">
        <v>58</v>
      </c>
      <c r="I286" s="14" t="s">
        <v>59</v>
      </c>
      <c r="J286" s="3">
        <v>1404.58</v>
      </c>
      <c r="K286" s="15">
        <f t="shared" si="15"/>
        <v>43373</v>
      </c>
      <c r="L286" s="15">
        <v>43355</v>
      </c>
      <c r="M286" s="3">
        <v>1404.58</v>
      </c>
      <c r="N286" s="2">
        <f t="shared" si="14"/>
        <v>-18</v>
      </c>
      <c r="O286" s="4">
        <f t="shared" si="13"/>
        <v>-25282.44</v>
      </c>
    </row>
    <row r="287" spans="1:15" x14ac:dyDescent="0.25">
      <c r="A287" s="14" t="s">
        <v>476</v>
      </c>
      <c r="B287">
        <v>1940</v>
      </c>
      <c r="C287" s="14" t="s">
        <v>64</v>
      </c>
      <c r="D287" s="15">
        <v>43343</v>
      </c>
      <c r="E287" s="3">
        <v>97.7</v>
      </c>
      <c r="F287" s="15">
        <v>43357</v>
      </c>
      <c r="H287" s="14" t="s">
        <v>65</v>
      </c>
      <c r="I287" s="14" t="s">
        <v>66</v>
      </c>
      <c r="J287" s="3">
        <v>97.7</v>
      </c>
      <c r="K287" s="15">
        <f t="shared" si="15"/>
        <v>43373</v>
      </c>
      <c r="L287" s="15">
        <v>43367</v>
      </c>
      <c r="M287" s="3">
        <v>97.7</v>
      </c>
      <c r="N287" s="2">
        <f t="shared" si="14"/>
        <v>-6</v>
      </c>
      <c r="O287" s="4">
        <f t="shared" si="13"/>
        <v>-586.20000000000005</v>
      </c>
    </row>
    <row r="288" spans="1:15" x14ac:dyDescent="0.25">
      <c r="A288" s="14" t="s">
        <v>477</v>
      </c>
      <c r="B288">
        <v>1941</v>
      </c>
      <c r="C288" s="14" t="s">
        <v>64</v>
      </c>
      <c r="D288" s="15">
        <v>43343</v>
      </c>
      <c r="E288" s="3">
        <v>60</v>
      </c>
      <c r="F288" s="15">
        <v>43361</v>
      </c>
      <c r="H288" s="14" t="s">
        <v>65</v>
      </c>
      <c r="I288" s="14" t="s">
        <v>66</v>
      </c>
      <c r="J288" s="3">
        <v>60</v>
      </c>
      <c r="K288" s="15">
        <f t="shared" si="15"/>
        <v>43373</v>
      </c>
      <c r="L288" s="15">
        <v>43367</v>
      </c>
      <c r="M288" s="3">
        <v>60</v>
      </c>
      <c r="N288" s="2">
        <f t="shared" si="14"/>
        <v>-6</v>
      </c>
      <c r="O288" s="4">
        <f t="shared" si="13"/>
        <v>-360</v>
      </c>
    </row>
    <row r="289" spans="1:15" x14ac:dyDescent="0.25">
      <c r="A289" s="14" t="s">
        <v>478</v>
      </c>
      <c r="B289">
        <v>1967</v>
      </c>
      <c r="D289" s="15">
        <v>43390</v>
      </c>
      <c r="E289" s="3">
        <v>262.3</v>
      </c>
      <c r="F289" s="15">
        <v>43413</v>
      </c>
      <c r="H289" s="14" t="s">
        <v>356</v>
      </c>
      <c r="I289" s="14" t="s">
        <v>357</v>
      </c>
      <c r="J289" s="3">
        <v>262.3</v>
      </c>
      <c r="K289" s="15">
        <f t="shared" si="15"/>
        <v>43420</v>
      </c>
      <c r="L289" s="15">
        <v>43418</v>
      </c>
      <c r="M289" s="3">
        <v>262.3</v>
      </c>
      <c r="N289" s="2">
        <f t="shared" si="14"/>
        <v>-2</v>
      </c>
      <c r="O289" s="4">
        <f t="shared" si="13"/>
        <v>-524.6</v>
      </c>
    </row>
    <row r="290" spans="1:15" x14ac:dyDescent="0.25">
      <c r="A290" s="14" t="s">
        <v>479</v>
      </c>
      <c r="B290">
        <v>1985</v>
      </c>
      <c r="D290" s="15">
        <v>43404</v>
      </c>
      <c r="E290" s="3">
        <v>3124.7</v>
      </c>
      <c r="F290" s="15">
        <v>43410</v>
      </c>
      <c r="H290" s="14" t="s">
        <v>61</v>
      </c>
      <c r="I290" s="14" t="s">
        <v>62</v>
      </c>
      <c r="J290" s="3">
        <v>3124.7</v>
      </c>
      <c r="K290" s="15">
        <f t="shared" si="15"/>
        <v>43434</v>
      </c>
      <c r="L290" s="15">
        <v>43412</v>
      </c>
      <c r="M290" s="3">
        <v>3124.7</v>
      </c>
      <c r="N290" s="2">
        <f t="shared" si="14"/>
        <v>-22</v>
      </c>
      <c r="O290" s="4">
        <f t="shared" si="13"/>
        <v>-68743.399999999994</v>
      </c>
    </row>
    <row r="291" spans="1:15" x14ac:dyDescent="0.25">
      <c r="A291" s="14" t="s">
        <v>480</v>
      </c>
      <c r="B291">
        <v>2016</v>
      </c>
      <c r="C291" s="14" t="s">
        <v>153</v>
      </c>
      <c r="D291" s="15">
        <v>43281</v>
      </c>
      <c r="E291" s="3">
        <v>206.8</v>
      </c>
      <c r="F291" s="15">
        <v>43308</v>
      </c>
      <c r="H291" s="14" t="s">
        <v>179</v>
      </c>
      <c r="I291" s="14" t="s">
        <v>180</v>
      </c>
      <c r="J291" s="3">
        <v>206.8</v>
      </c>
      <c r="K291" s="15">
        <f t="shared" si="15"/>
        <v>43311</v>
      </c>
      <c r="L291" s="15">
        <v>43312</v>
      </c>
      <c r="M291" s="3">
        <v>206.8</v>
      </c>
      <c r="N291" s="2">
        <f t="shared" si="14"/>
        <v>1</v>
      </c>
      <c r="O291" s="4">
        <f t="shared" si="13"/>
        <v>206.8</v>
      </c>
    </row>
    <row r="292" spans="1:15" x14ac:dyDescent="0.25">
      <c r="A292" s="14" t="s">
        <v>481</v>
      </c>
      <c r="B292">
        <v>2073</v>
      </c>
      <c r="D292" s="15">
        <v>43433</v>
      </c>
      <c r="E292" s="3">
        <v>2432.79</v>
      </c>
      <c r="F292" s="15">
        <v>43438</v>
      </c>
      <c r="H292" s="14" t="s">
        <v>61</v>
      </c>
      <c r="I292" s="14" t="s">
        <v>62</v>
      </c>
      <c r="J292" s="3">
        <v>2432.79</v>
      </c>
      <c r="K292" s="15">
        <f t="shared" si="15"/>
        <v>43463</v>
      </c>
      <c r="L292" s="15">
        <v>43438</v>
      </c>
      <c r="M292" s="3">
        <v>2432.79</v>
      </c>
      <c r="N292" s="2">
        <f t="shared" si="14"/>
        <v>-25</v>
      </c>
      <c r="O292" s="4">
        <f t="shared" si="13"/>
        <v>-60819.75</v>
      </c>
    </row>
    <row r="293" spans="1:15" x14ac:dyDescent="0.25">
      <c r="A293" s="14" t="s">
        <v>482</v>
      </c>
      <c r="B293">
        <v>2107</v>
      </c>
      <c r="C293" s="14" t="s">
        <v>18</v>
      </c>
      <c r="D293" s="15">
        <v>43091</v>
      </c>
      <c r="E293" s="3">
        <v>967.05</v>
      </c>
      <c r="F293" s="15">
        <v>43164</v>
      </c>
      <c r="H293" s="14" t="s">
        <v>306</v>
      </c>
      <c r="I293" s="14" t="s">
        <v>307</v>
      </c>
      <c r="J293" s="3">
        <v>967.05</v>
      </c>
      <c r="K293" s="15">
        <f t="shared" si="15"/>
        <v>43121</v>
      </c>
      <c r="L293" s="15">
        <v>43167</v>
      </c>
      <c r="M293" s="3">
        <v>967.05</v>
      </c>
      <c r="N293" s="2">
        <f t="shared" si="14"/>
        <v>46</v>
      </c>
      <c r="O293" s="4">
        <f t="shared" si="13"/>
        <v>44484.299999999996</v>
      </c>
    </row>
    <row r="294" spans="1:15" x14ac:dyDescent="0.25">
      <c r="A294" s="14" t="s">
        <v>483</v>
      </c>
      <c r="B294">
        <v>2139</v>
      </c>
      <c r="C294" s="14" t="s">
        <v>331</v>
      </c>
      <c r="D294" s="15">
        <v>43373</v>
      </c>
      <c r="E294" s="3">
        <v>1717.57</v>
      </c>
      <c r="F294" s="15">
        <v>43376</v>
      </c>
      <c r="H294" s="14" t="s">
        <v>58</v>
      </c>
      <c r="I294" s="14" t="s">
        <v>59</v>
      </c>
      <c r="J294" s="3">
        <v>1717.57</v>
      </c>
      <c r="K294" s="15">
        <f t="shared" si="15"/>
        <v>43403</v>
      </c>
      <c r="L294" s="15">
        <v>43378</v>
      </c>
      <c r="M294" s="3">
        <v>1717.57</v>
      </c>
      <c r="N294" s="2">
        <f t="shared" si="14"/>
        <v>-25</v>
      </c>
      <c r="O294" s="4">
        <f t="shared" si="13"/>
        <v>-42939.25</v>
      </c>
    </row>
    <row r="295" spans="1:15" x14ac:dyDescent="0.25">
      <c r="A295" s="14" t="s">
        <v>484</v>
      </c>
      <c r="B295">
        <v>2151</v>
      </c>
      <c r="C295" s="14" t="s">
        <v>405</v>
      </c>
      <c r="D295" s="15">
        <v>43374</v>
      </c>
      <c r="E295" s="3">
        <v>-278.39999999999998</v>
      </c>
      <c r="F295" s="15">
        <v>43410</v>
      </c>
      <c r="H295" s="14" t="s">
        <v>406</v>
      </c>
      <c r="I295" s="14" t="s">
        <v>407</v>
      </c>
      <c r="J295" s="3">
        <v>-278.39999999999998</v>
      </c>
      <c r="K295" s="15">
        <f t="shared" si="15"/>
        <v>43404</v>
      </c>
      <c r="L295" s="15">
        <v>43412</v>
      </c>
      <c r="M295" s="3">
        <v>-278.39999999999998</v>
      </c>
      <c r="N295" s="2">
        <f t="shared" si="14"/>
        <v>8</v>
      </c>
      <c r="O295" s="4">
        <f t="shared" si="13"/>
        <v>-2227.1999999999998</v>
      </c>
    </row>
    <row r="296" spans="1:15" x14ac:dyDescent="0.25">
      <c r="A296" s="14" t="s">
        <v>485</v>
      </c>
      <c r="B296">
        <v>2152</v>
      </c>
      <c r="C296" s="14" t="s">
        <v>405</v>
      </c>
      <c r="D296" s="15">
        <v>43374</v>
      </c>
      <c r="E296" s="3">
        <v>-610</v>
      </c>
      <c r="F296" s="15">
        <v>43411</v>
      </c>
      <c r="H296" s="14" t="s">
        <v>406</v>
      </c>
      <c r="I296" s="14" t="s">
        <v>407</v>
      </c>
      <c r="J296" s="3">
        <v>-610</v>
      </c>
      <c r="K296" s="15">
        <f t="shared" si="15"/>
        <v>43404</v>
      </c>
      <c r="L296" s="15">
        <v>43412</v>
      </c>
      <c r="M296" s="3">
        <v>-610</v>
      </c>
      <c r="N296" s="2">
        <f t="shared" si="14"/>
        <v>8</v>
      </c>
      <c r="O296" s="4">
        <f t="shared" si="13"/>
        <v>-4880</v>
      </c>
    </row>
    <row r="297" spans="1:15" x14ac:dyDescent="0.25">
      <c r="A297" s="14" t="s">
        <v>486</v>
      </c>
      <c r="B297">
        <v>2153</v>
      </c>
      <c r="C297" s="14" t="s">
        <v>405</v>
      </c>
      <c r="D297" s="15">
        <v>43374</v>
      </c>
      <c r="E297" s="3">
        <v>888.4</v>
      </c>
      <c r="F297" s="15">
        <v>43411</v>
      </c>
      <c r="H297" s="14" t="s">
        <v>406</v>
      </c>
      <c r="I297" s="14" t="s">
        <v>407</v>
      </c>
      <c r="J297" s="3">
        <v>888.4</v>
      </c>
      <c r="K297" s="15">
        <f t="shared" si="15"/>
        <v>43404</v>
      </c>
      <c r="L297" s="15">
        <v>43412</v>
      </c>
      <c r="M297" s="3">
        <v>888.4</v>
      </c>
      <c r="N297" s="2">
        <f t="shared" si="14"/>
        <v>8</v>
      </c>
      <c r="O297" s="4">
        <f t="shared" si="13"/>
        <v>7107.2</v>
      </c>
    </row>
    <row r="298" spans="1:15" x14ac:dyDescent="0.25">
      <c r="A298" s="14" t="s">
        <v>487</v>
      </c>
      <c r="B298">
        <v>2230</v>
      </c>
      <c r="C298" s="14" t="s">
        <v>64</v>
      </c>
      <c r="D298" s="15">
        <v>43373</v>
      </c>
      <c r="E298" s="3">
        <v>57.6</v>
      </c>
      <c r="F298" s="15">
        <v>43381</v>
      </c>
      <c r="H298" s="14" t="s">
        <v>65</v>
      </c>
      <c r="I298" s="14" t="s">
        <v>66</v>
      </c>
      <c r="J298" s="3">
        <v>57.6</v>
      </c>
      <c r="K298" s="15">
        <f t="shared" si="15"/>
        <v>43403</v>
      </c>
      <c r="L298" s="15">
        <v>43385</v>
      </c>
      <c r="M298" s="3">
        <v>57.6</v>
      </c>
      <c r="N298" s="2">
        <f t="shared" si="14"/>
        <v>-18</v>
      </c>
      <c r="O298" s="4">
        <f t="shared" si="13"/>
        <v>-1036.8</v>
      </c>
    </row>
    <row r="299" spans="1:15" x14ac:dyDescent="0.25">
      <c r="A299" s="14" t="s">
        <v>488</v>
      </c>
      <c r="B299">
        <v>2265</v>
      </c>
      <c r="C299" s="14" t="s">
        <v>153</v>
      </c>
      <c r="D299" s="15">
        <v>43312</v>
      </c>
      <c r="E299" s="3">
        <v>388.4</v>
      </c>
      <c r="F299" s="15">
        <v>43325</v>
      </c>
      <c r="H299" s="14" t="s">
        <v>179</v>
      </c>
      <c r="I299" s="14" t="s">
        <v>180</v>
      </c>
      <c r="J299" s="3">
        <v>388.4</v>
      </c>
      <c r="K299" s="15">
        <f t="shared" si="15"/>
        <v>43342</v>
      </c>
      <c r="L299" s="15">
        <v>43325</v>
      </c>
      <c r="M299" s="3">
        <v>388.4</v>
      </c>
      <c r="N299" s="2">
        <f t="shared" si="14"/>
        <v>-17</v>
      </c>
      <c r="O299" s="4">
        <f t="shared" si="13"/>
        <v>-6602.7999999999993</v>
      </c>
    </row>
    <row r="300" spans="1:15" x14ac:dyDescent="0.25">
      <c r="A300" s="14" t="s">
        <v>489</v>
      </c>
      <c r="B300">
        <v>2270</v>
      </c>
      <c r="C300" s="14" t="s">
        <v>82</v>
      </c>
      <c r="D300" s="15">
        <v>43190</v>
      </c>
      <c r="E300" s="3">
        <v>189.1</v>
      </c>
      <c r="F300" s="15">
        <v>43213</v>
      </c>
      <c r="H300" s="14" t="s">
        <v>348</v>
      </c>
      <c r="I300" s="14" t="s">
        <v>349</v>
      </c>
      <c r="J300" s="3">
        <v>189.1</v>
      </c>
      <c r="K300" s="15">
        <f t="shared" si="15"/>
        <v>43220</v>
      </c>
      <c r="L300" s="15">
        <v>43214</v>
      </c>
      <c r="M300" s="3">
        <v>189.1</v>
      </c>
      <c r="N300" s="2">
        <f t="shared" si="14"/>
        <v>-6</v>
      </c>
      <c r="O300" s="4">
        <f t="shared" si="13"/>
        <v>-1134.5999999999999</v>
      </c>
    </row>
    <row r="301" spans="1:15" x14ac:dyDescent="0.25">
      <c r="A301" s="14" t="s">
        <v>490</v>
      </c>
      <c r="B301">
        <v>2332</v>
      </c>
      <c r="C301" s="14" t="s">
        <v>468</v>
      </c>
      <c r="D301" s="15">
        <v>43404</v>
      </c>
      <c r="E301" s="3">
        <v>1490.92</v>
      </c>
      <c r="F301" s="15">
        <v>43448</v>
      </c>
      <c r="H301" s="14" t="s">
        <v>58</v>
      </c>
      <c r="I301" s="14" t="s">
        <v>59</v>
      </c>
      <c r="J301" s="3">
        <v>1490.92</v>
      </c>
      <c r="K301" s="15">
        <f t="shared" si="15"/>
        <v>43434</v>
      </c>
      <c r="L301" s="15">
        <v>43451</v>
      </c>
      <c r="M301" s="3">
        <v>1490.92</v>
      </c>
      <c r="N301" s="2">
        <f t="shared" si="14"/>
        <v>17</v>
      </c>
      <c r="O301" s="4">
        <f t="shared" si="13"/>
        <v>25345.64</v>
      </c>
    </row>
    <row r="302" spans="1:15" x14ac:dyDescent="0.25">
      <c r="A302" s="14" t="s">
        <v>491</v>
      </c>
      <c r="B302">
        <v>2389</v>
      </c>
      <c r="C302" s="14" t="s">
        <v>18</v>
      </c>
      <c r="D302" s="15">
        <v>43404</v>
      </c>
      <c r="E302" s="3">
        <v>37.700000000000003</v>
      </c>
      <c r="F302" s="15">
        <v>43410</v>
      </c>
      <c r="H302" s="14" t="s">
        <v>306</v>
      </c>
      <c r="I302" s="14" t="s">
        <v>307</v>
      </c>
      <c r="J302" s="3">
        <v>37.700000000000003</v>
      </c>
      <c r="K302" s="15">
        <f t="shared" si="15"/>
        <v>43434</v>
      </c>
      <c r="L302" s="15">
        <v>43412</v>
      </c>
      <c r="M302" s="3">
        <v>37.700000000000003</v>
      </c>
      <c r="N302" s="2">
        <f t="shared" si="14"/>
        <v>-22</v>
      </c>
      <c r="O302" s="4">
        <f t="shared" si="13"/>
        <v>-829.40000000000009</v>
      </c>
    </row>
    <row r="303" spans="1:15" x14ac:dyDescent="0.25">
      <c r="A303" s="14" t="s">
        <v>492</v>
      </c>
      <c r="B303">
        <v>2440</v>
      </c>
      <c r="C303" s="14" t="s">
        <v>64</v>
      </c>
      <c r="D303" s="15">
        <v>43404</v>
      </c>
      <c r="E303" s="3">
        <v>47.15</v>
      </c>
      <c r="F303" s="15">
        <v>43413</v>
      </c>
      <c r="H303" s="14" t="s">
        <v>65</v>
      </c>
      <c r="I303" s="14" t="s">
        <v>66</v>
      </c>
      <c r="J303" s="3">
        <v>47.15</v>
      </c>
      <c r="K303" s="15">
        <f t="shared" si="15"/>
        <v>43434</v>
      </c>
      <c r="L303" s="15">
        <v>43418</v>
      </c>
      <c r="M303" s="3">
        <v>47.15</v>
      </c>
      <c r="N303" s="2">
        <f t="shared" si="14"/>
        <v>-16</v>
      </c>
      <c r="O303" s="4">
        <f t="shared" si="13"/>
        <v>-754.4</v>
      </c>
    </row>
    <row r="304" spans="1:15" x14ac:dyDescent="0.25">
      <c r="A304" s="14" t="s">
        <v>493</v>
      </c>
      <c r="B304">
        <v>2441</v>
      </c>
      <c r="C304" s="14" t="s">
        <v>64</v>
      </c>
      <c r="D304" s="15">
        <v>43404</v>
      </c>
      <c r="E304" s="3">
        <v>60</v>
      </c>
      <c r="F304" s="15">
        <v>43413</v>
      </c>
      <c r="H304" s="14" t="s">
        <v>65</v>
      </c>
      <c r="I304" s="14" t="s">
        <v>66</v>
      </c>
      <c r="J304" s="3">
        <v>60</v>
      </c>
      <c r="K304" s="15">
        <f t="shared" si="15"/>
        <v>43434</v>
      </c>
      <c r="L304" s="15">
        <v>43418</v>
      </c>
      <c r="M304" s="3">
        <v>60</v>
      </c>
      <c r="N304" s="2">
        <f t="shared" si="14"/>
        <v>-16</v>
      </c>
      <c r="O304" s="4">
        <f t="shared" si="13"/>
        <v>-960</v>
      </c>
    </row>
    <row r="305" spans="1:15" x14ac:dyDescent="0.25">
      <c r="A305" s="14" t="s">
        <v>494</v>
      </c>
      <c r="B305">
        <v>2480</v>
      </c>
      <c r="C305" s="14" t="s">
        <v>78</v>
      </c>
      <c r="D305" s="15">
        <v>43159</v>
      </c>
      <c r="E305" s="3">
        <v>1726.82</v>
      </c>
      <c r="F305" s="15">
        <v>43159</v>
      </c>
      <c r="H305" s="14" t="s">
        <v>79</v>
      </c>
      <c r="I305" s="14" t="s">
        <v>80</v>
      </c>
      <c r="J305" s="3">
        <v>1726.82</v>
      </c>
      <c r="K305" s="15">
        <f t="shared" si="15"/>
        <v>43189</v>
      </c>
      <c r="L305" s="15">
        <v>43167</v>
      </c>
      <c r="M305" s="3">
        <v>1726.82</v>
      </c>
      <c r="N305" s="2">
        <f t="shared" si="14"/>
        <v>-22</v>
      </c>
      <c r="O305" s="4">
        <f t="shared" si="13"/>
        <v>-37990.04</v>
      </c>
    </row>
    <row r="306" spans="1:15" x14ac:dyDescent="0.25">
      <c r="A306" s="14" t="s">
        <v>495</v>
      </c>
      <c r="B306">
        <v>2560</v>
      </c>
      <c r="C306" s="14" t="s">
        <v>153</v>
      </c>
      <c r="D306" s="15">
        <v>43251</v>
      </c>
      <c r="E306" s="3">
        <v>3198.33</v>
      </c>
      <c r="F306" s="15">
        <v>43262</v>
      </c>
      <c r="H306" s="14" t="s">
        <v>226</v>
      </c>
      <c r="I306" s="14" t="s">
        <v>227</v>
      </c>
      <c r="J306" s="3">
        <v>3198.33</v>
      </c>
      <c r="K306" s="15">
        <f t="shared" si="15"/>
        <v>43281</v>
      </c>
      <c r="L306" s="15">
        <v>43264</v>
      </c>
      <c r="M306" s="3">
        <v>3198.33</v>
      </c>
      <c r="N306" s="2">
        <f t="shared" si="14"/>
        <v>-17</v>
      </c>
      <c r="O306" s="4">
        <f t="shared" si="13"/>
        <v>-54371.61</v>
      </c>
    </row>
    <row r="307" spans="1:15" x14ac:dyDescent="0.25">
      <c r="A307" s="14" t="s">
        <v>496</v>
      </c>
      <c r="B307">
        <v>2561</v>
      </c>
      <c r="C307" s="14" t="s">
        <v>153</v>
      </c>
      <c r="D307" s="15">
        <v>43251</v>
      </c>
      <c r="E307" s="3">
        <v>79.91</v>
      </c>
      <c r="F307" s="15">
        <v>43262</v>
      </c>
      <c r="H307" s="14" t="s">
        <v>226</v>
      </c>
      <c r="I307" s="14" t="s">
        <v>227</v>
      </c>
      <c r="J307" s="3">
        <v>79.91</v>
      </c>
      <c r="K307" s="15">
        <f t="shared" si="15"/>
        <v>43281</v>
      </c>
      <c r="L307" s="15">
        <v>43264</v>
      </c>
      <c r="M307" s="3">
        <v>79.91</v>
      </c>
      <c r="N307" s="2">
        <f t="shared" si="14"/>
        <v>-17</v>
      </c>
      <c r="O307" s="4">
        <f t="shared" si="13"/>
        <v>-1358.47</v>
      </c>
    </row>
    <row r="308" spans="1:15" x14ac:dyDescent="0.25">
      <c r="A308" s="14" t="s">
        <v>497</v>
      </c>
      <c r="B308">
        <v>2564</v>
      </c>
      <c r="C308" s="14" t="s">
        <v>468</v>
      </c>
      <c r="D308" s="15">
        <v>43434</v>
      </c>
      <c r="E308" s="3">
        <v>1356.15</v>
      </c>
      <c r="F308" s="15">
        <v>43448</v>
      </c>
      <c r="H308" s="14" t="s">
        <v>58</v>
      </c>
      <c r="I308" s="14" t="s">
        <v>59</v>
      </c>
      <c r="J308" s="3">
        <v>1356.15</v>
      </c>
      <c r="K308" s="15">
        <f t="shared" si="15"/>
        <v>43464</v>
      </c>
      <c r="L308" s="15">
        <v>43451</v>
      </c>
      <c r="M308" s="3">
        <v>1356.15</v>
      </c>
      <c r="N308" s="2">
        <f t="shared" si="14"/>
        <v>-13</v>
      </c>
      <c r="O308" s="4">
        <f t="shared" si="13"/>
        <v>-17629.95</v>
      </c>
    </row>
    <row r="309" spans="1:15" x14ac:dyDescent="0.25">
      <c r="A309" s="14" t="s">
        <v>498</v>
      </c>
      <c r="B309">
        <v>2680</v>
      </c>
      <c r="C309" s="14" t="s">
        <v>64</v>
      </c>
      <c r="D309" s="15">
        <v>43434</v>
      </c>
      <c r="E309" s="3">
        <v>278.27999999999997</v>
      </c>
      <c r="F309" s="15">
        <v>43447</v>
      </c>
      <c r="H309" s="14" t="s">
        <v>65</v>
      </c>
      <c r="I309" s="14" t="s">
        <v>66</v>
      </c>
      <c r="J309" s="3">
        <v>278.27999999999997</v>
      </c>
      <c r="K309" s="15">
        <f t="shared" si="15"/>
        <v>43464</v>
      </c>
      <c r="L309" s="15">
        <v>43448</v>
      </c>
      <c r="M309" s="3">
        <v>278.27999999999997</v>
      </c>
      <c r="N309" s="2">
        <f t="shared" si="14"/>
        <v>-16</v>
      </c>
      <c r="O309" s="4">
        <f t="shared" si="13"/>
        <v>-4452.4799999999996</v>
      </c>
    </row>
    <row r="310" spans="1:15" x14ac:dyDescent="0.25">
      <c r="A310" s="14" t="s">
        <v>499</v>
      </c>
      <c r="B310">
        <v>2681</v>
      </c>
      <c r="C310" s="14" t="s">
        <v>64</v>
      </c>
      <c r="D310" s="15">
        <v>43434</v>
      </c>
      <c r="E310" s="3">
        <v>56.4</v>
      </c>
      <c r="F310" s="15">
        <v>43447</v>
      </c>
      <c r="H310" s="14" t="s">
        <v>65</v>
      </c>
      <c r="I310" s="14" t="s">
        <v>66</v>
      </c>
      <c r="J310" s="3">
        <v>56.4</v>
      </c>
      <c r="K310" s="15">
        <f t="shared" si="15"/>
        <v>43464</v>
      </c>
      <c r="L310" s="15">
        <v>43448</v>
      </c>
      <c r="M310" s="3">
        <v>56.4</v>
      </c>
      <c r="N310" s="2">
        <f t="shared" si="14"/>
        <v>-16</v>
      </c>
      <c r="O310" s="4">
        <f t="shared" si="13"/>
        <v>-902.4</v>
      </c>
    </row>
    <row r="311" spans="1:15" x14ac:dyDescent="0.25">
      <c r="A311" s="14" t="s">
        <v>500</v>
      </c>
      <c r="B311">
        <v>2886</v>
      </c>
      <c r="C311" s="14" t="s">
        <v>78</v>
      </c>
      <c r="D311" s="15">
        <v>43173</v>
      </c>
      <c r="E311" s="3">
        <v>1784.53</v>
      </c>
      <c r="F311" s="15">
        <v>43173</v>
      </c>
      <c r="H311" s="14" t="s">
        <v>79</v>
      </c>
      <c r="I311" s="14" t="s">
        <v>80</v>
      </c>
      <c r="J311" s="3">
        <v>1784.53</v>
      </c>
      <c r="K311" s="15">
        <f t="shared" si="15"/>
        <v>43203</v>
      </c>
      <c r="L311" s="15">
        <v>43174</v>
      </c>
      <c r="M311" s="3">
        <v>1784.53</v>
      </c>
      <c r="N311" s="2">
        <f t="shared" si="14"/>
        <v>-29</v>
      </c>
      <c r="O311" s="4">
        <f t="shared" si="13"/>
        <v>-51751.37</v>
      </c>
    </row>
    <row r="312" spans="1:15" x14ac:dyDescent="0.25">
      <c r="A312" s="14" t="s">
        <v>501</v>
      </c>
      <c r="B312">
        <v>2887</v>
      </c>
      <c r="C312" s="14" t="s">
        <v>78</v>
      </c>
      <c r="D312" s="15">
        <v>43173</v>
      </c>
      <c r="E312" s="3">
        <v>47.14</v>
      </c>
      <c r="F312" s="15">
        <v>43173</v>
      </c>
      <c r="H312" s="14" t="s">
        <v>79</v>
      </c>
      <c r="I312" s="14" t="s">
        <v>80</v>
      </c>
      <c r="J312" s="3">
        <v>47.14</v>
      </c>
      <c r="K312" s="15">
        <f t="shared" si="15"/>
        <v>43203</v>
      </c>
      <c r="L312" s="15">
        <v>43174</v>
      </c>
      <c r="M312" s="3">
        <v>47.14</v>
      </c>
      <c r="N312" s="2">
        <f t="shared" si="14"/>
        <v>-29</v>
      </c>
      <c r="O312" s="4">
        <f t="shared" si="13"/>
        <v>-1367.06</v>
      </c>
    </row>
    <row r="313" spans="1:15" x14ac:dyDescent="0.25">
      <c r="A313" s="14" t="s">
        <v>502</v>
      </c>
      <c r="B313">
        <v>2907</v>
      </c>
      <c r="C313" s="14" t="s">
        <v>70</v>
      </c>
      <c r="D313" s="15">
        <v>43373</v>
      </c>
      <c r="E313" s="3">
        <v>99.6</v>
      </c>
      <c r="F313" s="15">
        <v>43389</v>
      </c>
      <c r="H313" s="14" t="s">
        <v>71</v>
      </c>
      <c r="I313" s="14" t="s">
        <v>72</v>
      </c>
      <c r="J313" s="3">
        <v>99.6</v>
      </c>
      <c r="K313" s="15">
        <f t="shared" si="15"/>
        <v>43403</v>
      </c>
      <c r="L313" s="15">
        <v>43391</v>
      </c>
      <c r="M313" s="3">
        <v>99.6</v>
      </c>
      <c r="N313" s="2">
        <f t="shared" si="14"/>
        <v>-12</v>
      </c>
      <c r="O313" s="4">
        <f t="shared" si="13"/>
        <v>-1195.1999999999998</v>
      </c>
    </row>
    <row r="314" spans="1:15" x14ac:dyDescent="0.25">
      <c r="A314" s="14" t="s">
        <v>503</v>
      </c>
      <c r="B314">
        <v>2912</v>
      </c>
      <c r="C314" s="14" t="s">
        <v>153</v>
      </c>
      <c r="D314" s="15">
        <v>43404</v>
      </c>
      <c r="E314" s="3">
        <v>658</v>
      </c>
      <c r="F314" s="15">
        <v>43423</v>
      </c>
      <c r="H314" s="14" t="s">
        <v>179</v>
      </c>
      <c r="I314" s="14" t="s">
        <v>180</v>
      </c>
      <c r="J314" s="3">
        <v>658</v>
      </c>
      <c r="K314" s="15">
        <f t="shared" si="15"/>
        <v>43434</v>
      </c>
      <c r="L314" s="15">
        <v>43424</v>
      </c>
      <c r="M314" s="3">
        <v>658</v>
      </c>
      <c r="N314" s="2">
        <f t="shared" si="14"/>
        <v>-10</v>
      </c>
      <c r="O314" s="4">
        <f t="shared" si="13"/>
        <v>-6580</v>
      </c>
    </row>
    <row r="315" spans="1:15" x14ac:dyDescent="0.25">
      <c r="A315" s="14" t="s">
        <v>504</v>
      </c>
      <c r="B315">
        <v>3182</v>
      </c>
      <c r="C315" s="14" t="s">
        <v>78</v>
      </c>
      <c r="D315" s="15">
        <v>43189</v>
      </c>
      <c r="E315" s="3">
        <v>1503.23</v>
      </c>
      <c r="F315" s="15">
        <v>43190</v>
      </c>
      <c r="H315" s="14" t="s">
        <v>79</v>
      </c>
      <c r="I315" s="14" t="s">
        <v>80</v>
      </c>
      <c r="J315" s="3">
        <v>1503.23</v>
      </c>
      <c r="K315" s="15">
        <f t="shared" si="15"/>
        <v>43219</v>
      </c>
      <c r="L315" s="15">
        <v>43195</v>
      </c>
      <c r="M315" s="3">
        <v>1503.23</v>
      </c>
      <c r="N315" s="2">
        <f t="shared" si="14"/>
        <v>-24</v>
      </c>
      <c r="O315" s="4">
        <f t="shared" si="13"/>
        <v>-36077.520000000004</v>
      </c>
    </row>
    <row r="316" spans="1:15" x14ac:dyDescent="0.25">
      <c r="A316" s="14" t="s">
        <v>505</v>
      </c>
      <c r="B316">
        <v>3183</v>
      </c>
      <c r="C316" s="14" t="s">
        <v>78</v>
      </c>
      <c r="D316" s="15">
        <v>43189</v>
      </c>
      <c r="E316" s="3">
        <v>40.700000000000003</v>
      </c>
      <c r="F316" s="15">
        <v>43190</v>
      </c>
      <c r="H316" s="14" t="s">
        <v>79</v>
      </c>
      <c r="I316" s="14" t="s">
        <v>80</v>
      </c>
      <c r="J316" s="3">
        <v>40.700000000000003</v>
      </c>
      <c r="K316" s="15">
        <f t="shared" si="15"/>
        <v>43219</v>
      </c>
      <c r="L316" s="15">
        <v>43195</v>
      </c>
      <c r="M316" s="3">
        <v>40.700000000000003</v>
      </c>
      <c r="N316" s="2">
        <f t="shared" si="14"/>
        <v>-24</v>
      </c>
      <c r="O316" s="4">
        <f t="shared" si="13"/>
        <v>-976.80000000000007</v>
      </c>
    </row>
    <row r="317" spans="1:15" x14ac:dyDescent="0.25">
      <c r="A317" s="14" t="s">
        <v>506</v>
      </c>
      <c r="B317">
        <v>3205</v>
      </c>
      <c r="C317" s="14" t="s">
        <v>153</v>
      </c>
      <c r="D317" s="15">
        <v>43434</v>
      </c>
      <c r="E317" s="3">
        <v>30</v>
      </c>
      <c r="F317" s="15">
        <v>43451</v>
      </c>
      <c r="H317" s="14" t="s">
        <v>179</v>
      </c>
      <c r="I317" s="14" t="s">
        <v>180</v>
      </c>
      <c r="J317" s="3">
        <v>30</v>
      </c>
      <c r="K317" s="15">
        <f t="shared" si="15"/>
        <v>43464</v>
      </c>
      <c r="L317" s="15">
        <v>43451</v>
      </c>
      <c r="M317" s="3">
        <v>30</v>
      </c>
      <c r="N317" s="2">
        <f t="shared" si="14"/>
        <v>-13</v>
      </c>
      <c r="O317" s="4">
        <f t="shared" si="13"/>
        <v>-390</v>
      </c>
    </row>
    <row r="318" spans="1:15" x14ac:dyDescent="0.25">
      <c r="A318" s="14" t="s">
        <v>507</v>
      </c>
      <c r="B318">
        <v>3220</v>
      </c>
      <c r="C318" s="14" t="s">
        <v>153</v>
      </c>
      <c r="D318" s="15">
        <v>43280</v>
      </c>
      <c r="E318" s="3">
        <v>1668.97</v>
      </c>
      <c r="F318" s="15">
        <v>43292</v>
      </c>
      <c r="H318" s="14" t="s">
        <v>226</v>
      </c>
      <c r="I318" s="14" t="s">
        <v>227</v>
      </c>
      <c r="J318" s="3">
        <v>1668.97</v>
      </c>
      <c r="K318" s="15">
        <f t="shared" si="15"/>
        <v>43310</v>
      </c>
      <c r="L318" s="15">
        <v>43312</v>
      </c>
      <c r="M318" s="3">
        <v>1668.97</v>
      </c>
      <c r="N318" s="2">
        <f t="shared" si="14"/>
        <v>2</v>
      </c>
      <c r="O318" s="4">
        <f t="shared" si="13"/>
        <v>3337.94</v>
      </c>
    </row>
    <row r="319" spans="1:15" x14ac:dyDescent="0.25">
      <c r="A319" s="14" t="s">
        <v>508</v>
      </c>
      <c r="B319">
        <v>3221</v>
      </c>
      <c r="C319" s="14" t="s">
        <v>153</v>
      </c>
      <c r="D319" s="15">
        <v>43280</v>
      </c>
      <c r="E319" s="3">
        <v>22.23</v>
      </c>
      <c r="F319" s="15">
        <v>43292</v>
      </c>
      <c r="H319" s="14" t="s">
        <v>226</v>
      </c>
      <c r="I319" s="14" t="s">
        <v>227</v>
      </c>
      <c r="J319" s="3">
        <v>22.23</v>
      </c>
      <c r="K319" s="15">
        <f t="shared" si="15"/>
        <v>43310</v>
      </c>
      <c r="L319" s="15">
        <v>43312</v>
      </c>
      <c r="M319" s="3">
        <v>22.23</v>
      </c>
      <c r="N319" s="2">
        <f t="shared" si="14"/>
        <v>2</v>
      </c>
      <c r="O319" s="4">
        <f t="shared" si="13"/>
        <v>44.46</v>
      </c>
    </row>
    <row r="320" spans="1:15" x14ac:dyDescent="0.25">
      <c r="A320" s="14" t="s">
        <v>509</v>
      </c>
      <c r="B320">
        <v>3403</v>
      </c>
      <c r="D320" s="15">
        <v>43404</v>
      </c>
      <c r="E320" s="3">
        <v>67.709999999999994</v>
      </c>
      <c r="F320" s="15">
        <v>43412</v>
      </c>
      <c r="H320" s="14" t="s">
        <v>510</v>
      </c>
      <c r="I320" s="14" t="s">
        <v>511</v>
      </c>
      <c r="J320" s="3">
        <v>67.709999999999994</v>
      </c>
      <c r="K320" s="15">
        <f t="shared" si="15"/>
        <v>43434</v>
      </c>
      <c r="L320" s="15">
        <v>43418</v>
      </c>
      <c r="M320" s="3">
        <v>67.709999999999994</v>
      </c>
      <c r="N320" s="2">
        <f t="shared" si="14"/>
        <v>-16</v>
      </c>
      <c r="O320" s="4">
        <f t="shared" si="13"/>
        <v>-1083.3599999999999</v>
      </c>
    </row>
    <row r="321" spans="1:15" x14ac:dyDescent="0.25">
      <c r="A321" s="14" t="s">
        <v>512</v>
      </c>
      <c r="B321">
        <v>3589</v>
      </c>
      <c r="D321" s="15">
        <v>43220</v>
      </c>
      <c r="E321" s="3">
        <v>1775</v>
      </c>
      <c r="F321" s="15">
        <v>43264</v>
      </c>
      <c r="H321" s="14" t="s">
        <v>455</v>
      </c>
      <c r="I321" s="14" t="s">
        <v>456</v>
      </c>
      <c r="J321" s="3">
        <v>1775</v>
      </c>
      <c r="K321" s="15">
        <f t="shared" si="15"/>
        <v>43250</v>
      </c>
      <c r="L321" s="15">
        <v>43264</v>
      </c>
      <c r="M321" s="3">
        <v>1775</v>
      </c>
      <c r="N321" s="2">
        <f t="shared" si="14"/>
        <v>14</v>
      </c>
      <c r="O321" s="4">
        <f t="shared" si="13"/>
        <v>24850</v>
      </c>
    </row>
    <row r="322" spans="1:15" x14ac:dyDescent="0.25">
      <c r="A322" s="14" t="s">
        <v>513</v>
      </c>
      <c r="B322">
        <v>3618</v>
      </c>
      <c r="C322" s="14" t="s">
        <v>82</v>
      </c>
      <c r="D322" s="15">
        <v>43131</v>
      </c>
      <c r="E322" s="3">
        <v>108.2</v>
      </c>
      <c r="F322" s="15">
        <v>43131</v>
      </c>
      <c r="H322" s="14" t="s">
        <v>83</v>
      </c>
      <c r="I322" s="14" t="s">
        <v>84</v>
      </c>
      <c r="J322" s="3">
        <v>108.2</v>
      </c>
      <c r="K322" s="15">
        <f t="shared" si="15"/>
        <v>43161</v>
      </c>
      <c r="L322" s="15">
        <v>43137</v>
      </c>
      <c r="M322" s="3">
        <v>108.2</v>
      </c>
      <c r="N322" s="2">
        <f t="shared" si="14"/>
        <v>-24</v>
      </c>
      <c r="O322" s="4">
        <f t="shared" si="13"/>
        <v>-2596.8000000000002</v>
      </c>
    </row>
    <row r="323" spans="1:15" x14ac:dyDescent="0.25">
      <c r="A323" s="14" t="s">
        <v>514</v>
      </c>
      <c r="B323">
        <v>3633</v>
      </c>
      <c r="C323" s="14" t="s">
        <v>515</v>
      </c>
      <c r="D323" s="15">
        <v>43304</v>
      </c>
      <c r="E323" s="3">
        <v>144.19999999999999</v>
      </c>
      <c r="F323" s="15">
        <v>43411</v>
      </c>
      <c r="H323" s="14" t="s">
        <v>406</v>
      </c>
      <c r="I323" s="14" t="s">
        <v>407</v>
      </c>
      <c r="J323" s="3">
        <v>144.19999999999999</v>
      </c>
      <c r="K323" s="15">
        <f t="shared" si="15"/>
        <v>43334</v>
      </c>
      <c r="L323" s="15">
        <v>43412</v>
      </c>
      <c r="M323" s="3">
        <v>144.19999999999999</v>
      </c>
      <c r="N323" s="2">
        <f t="shared" si="14"/>
        <v>78</v>
      </c>
      <c r="O323" s="4">
        <f t="shared" ref="O323:O386" si="16">M323*N323</f>
        <v>11247.599999999999</v>
      </c>
    </row>
    <row r="324" spans="1:15" x14ac:dyDescent="0.25">
      <c r="A324" s="14" t="s">
        <v>516</v>
      </c>
      <c r="B324">
        <v>3726</v>
      </c>
      <c r="C324" s="14" t="s">
        <v>78</v>
      </c>
      <c r="D324" s="15">
        <v>43190</v>
      </c>
      <c r="E324" s="3">
        <v>1788.19</v>
      </c>
      <c r="F324" s="15">
        <v>43190</v>
      </c>
      <c r="H324" s="14" t="s">
        <v>79</v>
      </c>
      <c r="I324" s="14" t="s">
        <v>80</v>
      </c>
      <c r="J324" s="3">
        <v>1788.19</v>
      </c>
      <c r="K324" s="15">
        <f t="shared" si="15"/>
        <v>43220</v>
      </c>
      <c r="L324" s="15">
        <v>43195</v>
      </c>
      <c r="M324" s="3">
        <v>1788.19</v>
      </c>
      <c r="N324" s="2">
        <f t="shared" si="14"/>
        <v>-25</v>
      </c>
      <c r="O324" s="4">
        <f t="shared" si="16"/>
        <v>-44704.75</v>
      </c>
    </row>
    <row r="325" spans="1:15" x14ac:dyDescent="0.25">
      <c r="A325" s="14" t="s">
        <v>517</v>
      </c>
      <c r="B325">
        <v>3880</v>
      </c>
      <c r="C325" s="14" t="s">
        <v>153</v>
      </c>
      <c r="D325" s="15">
        <v>43312</v>
      </c>
      <c r="E325" s="3">
        <v>5367.51</v>
      </c>
      <c r="F325" s="15">
        <v>43318</v>
      </c>
      <c r="H325" s="14" t="s">
        <v>226</v>
      </c>
      <c r="I325" s="14" t="s">
        <v>227</v>
      </c>
      <c r="J325" s="3">
        <v>5367.51</v>
      </c>
      <c r="K325" s="15">
        <f t="shared" si="15"/>
        <v>43342</v>
      </c>
      <c r="L325" s="15">
        <v>43319</v>
      </c>
      <c r="M325" s="3">
        <v>5367.51</v>
      </c>
      <c r="N325" s="2">
        <f t="shared" si="14"/>
        <v>-23</v>
      </c>
      <c r="O325" s="4">
        <f t="shared" si="16"/>
        <v>-123452.73000000001</v>
      </c>
    </row>
    <row r="326" spans="1:15" x14ac:dyDescent="0.25">
      <c r="A326" s="14" t="s">
        <v>518</v>
      </c>
      <c r="B326">
        <v>3881</v>
      </c>
      <c r="C326" s="14" t="s">
        <v>153</v>
      </c>
      <c r="D326" s="15">
        <v>43312</v>
      </c>
      <c r="E326" s="3">
        <v>352.92</v>
      </c>
      <c r="F326" s="15">
        <v>43318</v>
      </c>
      <c r="H326" s="14" t="s">
        <v>226</v>
      </c>
      <c r="I326" s="14" t="s">
        <v>227</v>
      </c>
      <c r="J326" s="3">
        <v>352.92</v>
      </c>
      <c r="K326" s="15">
        <f t="shared" si="15"/>
        <v>43342</v>
      </c>
      <c r="L326" s="15">
        <v>43319</v>
      </c>
      <c r="M326" s="3">
        <v>352.92</v>
      </c>
      <c r="N326" s="2">
        <f t="shared" si="14"/>
        <v>-23</v>
      </c>
      <c r="O326" s="4">
        <f t="shared" si="16"/>
        <v>-8117.1600000000008</v>
      </c>
    </row>
    <row r="327" spans="1:15" x14ac:dyDescent="0.25">
      <c r="A327" s="14" t="s">
        <v>519</v>
      </c>
      <c r="B327">
        <v>4228</v>
      </c>
      <c r="C327" s="14" t="s">
        <v>78</v>
      </c>
      <c r="D327" s="15">
        <v>43217</v>
      </c>
      <c r="E327" s="3">
        <v>1548.45</v>
      </c>
      <c r="F327" s="15">
        <v>43223</v>
      </c>
      <c r="H327" s="14" t="s">
        <v>79</v>
      </c>
      <c r="I327" s="14" t="s">
        <v>80</v>
      </c>
      <c r="J327" s="3">
        <v>1548.45</v>
      </c>
      <c r="K327" s="15">
        <f t="shared" si="15"/>
        <v>43247</v>
      </c>
      <c r="L327" s="15">
        <v>43224</v>
      </c>
      <c r="M327" s="3">
        <v>1548.45</v>
      </c>
      <c r="N327" s="2">
        <f t="shared" si="14"/>
        <v>-23</v>
      </c>
      <c r="O327" s="4">
        <f t="shared" si="16"/>
        <v>-35614.35</v>
      </c>
    </row>
    <row r="328" spans="1:15" x14ac:dyDescent="0.25">
      <c r="A328" s="14" t="s">
        <v>520</v>
      </c>
      <c r="B328">
        <v>4249</v>
      </c>
      <c r="C328" s="14" t="s">
        <v>78</v>
      </c>
      <c r="D328" s="15">
        <v>43217</v>
      </c>
      <c r="E328" s="3">
        <v>45.54</v>
      </c>
      <c r="F328" s="15">
        <v>43223</v>
      </c>
      <c r="H328" s="14" t="s">
        <v>79</v>
      </c>
      <c r="I328" s="14" t="s">
        <v>80</v>
      </c>
      <c r="J328" s="3">
        <v>45.54</v>
      </c>
      <c r="K328" s="15">
        <f t="shared" si="15"/>
        <v>43247</v>
      </c>
      <c r="L328" s="15">
        <v>43224</v>
      </c>
      <c r="M328" s="3">
        <v>45.54</v>
      </c>
      <c r="N328" s="2">
        <f t="shared" si="14"/>
        <v>-23</v>
      </c>
      <c r="O328" s="4">
        <f t="shared" si="16"/>
        <v>-1047.42</v>
      </c>
    </row>
    <row r="329" spans="1:15" x14ac:dyDescent="0.25">
      <c r="A329" s="14" t="s">
        <v>521</v>
      </c>
      <c r="B329">
        <v>4265</v>
      </c>
      <c r="C329" s="14" t="s">
        <v>82</v>
      </c>
      <c r="D329" s="15">
        <v>43270</v>
      </c>
      <c r="E329" s="3">
        <v>1483.1</v>
      </c>
      <c r="F329" s="15">
        <v>43278</v>
      </c>
      <c r="H329" s="14" t="s">
        <v>348</v>
      </c>
      <c r="I329" s="14" t="s">
        <v>349</v>
      </c>
      <c r="J329" s="3">
        <v>1483.1</v>
      </c>
      <c r="K329" s="15">
        <f t="shared" si="15"/>
        <v>43300</v>
      </c>
      <c r="L329" s="15">
        <v>43285</v>
      </c>
      <c r="M329" s="3">
        <v>1483.1</v>
      </c>
      <c r="N329" s="2">
        <f t="shared" si="14"/>
        <v>-15</v>
      </c>
      <c r="O329" s="4">
        <f t="shared" si="16"/>
        <v>-22246.5</v>
      </c>
    </row>
    <row r="330" spans="1:15" x14ac:dyDescent="0.25">
      <c r="A330" s="14" t="s">
        <v>522</v>
      </c>
      <c r="B330">
        <v>4408</v>
      </c>
      <c r="C330" s="14" t="s">
        <v>153</v>
      </c>
      <c r="D330" s="15">
        <v>43343</v>
      </c>
      <c r="E330" s="3">
        <v>1533.98</v>
      </c>
      <c r="F330" s="15">
        <v>43353</v>
      </c>
      <c r="H330" s="14" t="s">
        <v>226</v>
      </c>
      <c r="I330" s="14" t="s">
        <v>227</v>
      </c>
      <c r="J330" s="3">
        <v>1533.98</v>
      </c>
      <c r="K330" s="15">
        <f t="shared" si="15"/>
        <v>43373</v>
      </c>
      <c r="L330" s="15">
        <v>43355</v>
      </c>
      <c r="M330" s="3">
        <v>1533.98</v>
      </c>
      <c r="N330" s="2">
        <f t="shared" si="14"/>
        <v>-18</v>
      </c>
      <c r="O330" s="4">
        <f t="shared" si="16"/>
        <v>-27611.64</v>
      </c>
    </row>
    <row r="331" spans="1:15" x14ac:dyDescent="0.25">
      <c r="A331" s="14" t="s">
        <v>523</v>
      </c>
      <c r="B331">
        <v>4409</v>
      </c>
      <c r="C331" s="14" t="s">
        <v>153</v>
      </c>
      <c r="D331" s="15">
        <v>43343</v>
      </c>
      <c r="E331" s="3">
        <v>22.18</v>
      </c>
      <c r="F331" s="15">
        <v>43353</v>
      </c>
      <c r="H331" s="14" t="s">
        <v>226</v>
      </c>
      <c r="I331" s="14" t="s">
        <v>227</v>
      </c>
      <c r="J331" s="3">
        <v>22.18</v>
      </c>
      <c r="K331" s="15">
        <f t="shared" si="15"/>
        <v>43373</v>
      </c>
      <c r="L331" s="15">
        <v>43355</v>
      </c>
      <c r="M331" s="3">
        <v>22.18</v>
      </c>
      <c r="N331" s="2">
        <f t="shared" si="14"/>
        <v>-18</v>
      </c>
      <c r="O331" s="4">
        <f t="shared" si="16"/>
        <v>-399.24</v>
      </c>
    </row>
    <row r="332" spans="1:15" x14ac:dyDescent="0.25">
      <c r="A332" s="14" t="s">
        <v>524</v>
      </c>
      <c r="B332">
        <v>4414</v>
      </c>
      <c r="D332" s="15">
        <v>43355</v>
      </c>
      <c r="E332" s="3">
        <v>258.64</v>
      </c>
      <c r="F332" s="15">
        <v>43363</v>
      </c>
      <c r="H332" s="14" t="s">
        <v>190</v>
      </c>
      <c r="I332" s="14" t="s">
        <v>191</v>
      </c>
      <c r="J332" s="3">
        <v>258.64</v>
      </c>
      <c r="K332" s="15">
        <f t="shared" si="15"/>
        <v>43385</v>
      </c>
      <c r="L332" s="15">
        <v>43367</v>
      </c>
      <c r="M332" s="3">
        <v>258.64</v>
      </c>
      <c r="N332" s="2">
        <f t="shared" si="14"/>
        <v>-18</v>
      </c>
      <c r="O332" s="4">
        <f t="shared" si="16"/>
        <v>-4655.5199999999995</v>
      </c>
    </row>
    <row r="333" spans="1:15" x14ac:dyDescent="0.25">
      <c r="A333" s="14" t="s">
        <v>525</v>
      </c>
      <c r="B333">
        <v>4563</v>
      </c>
      <c r="C333" s="14" t="s">
        <v>78</v>
      </c>
      <c r="D333" s="15">
        <v>43220</v>
      </c>
      <c r="E333" s="3">
        <v>1659.45</v>
      </c>
      <c r="F333" s="15">
        <v>43223</v>
      </c>
      <c r="H333" s="14" t="s">
        <v>79</v>
      </c>
      <c r="I333" s="14" t="s">
        <v>80</v>
      </c>
      <c r="J333" s="3">
        <v>1659.45</v>
      </c>
      <c r="K333" s="15">
        <f t="shared" si="15"/>
        <v>43250</v>
      </c>
      <c r="L333" s="15">
        <v>43224</v>
      </c>
      <c r="M333" s="3">
        <v>1659.45</v>
      </c>
      <c r="N333" s="2">
        <f t="shared" si="14"/>
        <v>-26</v>
      </c>
      <c r="O333" s="4">
        <f t="shared" si="16"/>
        <v>-43145.700000000004</v>
      </c>
    </row>
    <row r="334" spans="1:15" x14ac:dyDescent="0.25">
      <c r="A334" s="14" t="s">
        <v>526</v>
      </c>
      <c r="B334">
        <v>4912</v>
      </c>
      <c r="D334" s="15">
        <v>43371</v>
      </c>
      <c r="E334" s="3">
        <v>2696.3</v>
      </c>
      <c r="F334" s="15">
        <v>43382</v>
      </c>
      <c r="H334" s="14" t="s">
        <v>226</v>
      </c>
      <c r="I334" s="14" t="s">
        <v>227</v>
      </c>
      <c r="J334" s="3">
        <v>2696.3</v>
      </c>
      <c r="K334" s="15">
        <f t="shared" si="15"/>
        <v>43401</v>
      </c>
      <c r="L334" s="15">
        <v>43385</v>
      </c>
      <c r="M334" s="3">
        <v>2696.3</v>
      </c>
      <c r="N334" s="2">
        <f t="shared" si="14"/>
        <v>-16</v>
      </c>
      <c r="O334" s="4">
        <f t="shared" si="16"/>
        <v>-43140.800000000003</v>
      </c>
    </row>
    <row r="335" spans="1:15" x14ac:dyDescent="0.25">
      <c r="A335" s="14" t="s">
        <v>527</v>
      </c>
      <c r="B335">
        <v>4913</v>
      </c>
      <c r="C335" s="14" t="s">
        <v>153</v>
      </c>
      <c r="D335" s="15">
        <v>43371</v>
      </c>
      <c r="E335" s="3">
        <v>1269.79</v>
      </c>
      <c r="F335" s="15">
        <v>43381</v>
      </c>
      <c r="H335" s="14" t="s">
        <v>226</v>
      </c>
      <c r="I335" s="14" t="s">
        <v>227</v>
      </c>
      <c r="J335" s="3">
        <v>1269.79</v>
      </c>
      <c r="K335" s="15">
        <f t="shared" si="15"/>
        <v>43401</v>
      </c>
      <c r="L335" s="15">
        <v>43385</v>
      </c>
      <c r="M335" s="3">
        <v>1269.79</v>
      </c>
      <c r="N335" s="2">
        <f t="shared" si="14"/>
        <v>-16</v>
      </c>
      <c r="O335" s="4">
        <f t="shared" si="16"/>
        <v>-20316.64</v>
      </c>
    </row>
    <row r="336" spans="1:15" x14ac:dyDescent="0.25">
      <c r="A336" s="14" t="s">
        <v>528</v>
      </c>
      <c r="B336">
        <v>4914</v>
      </c>
      <c r="C336" s="14" t="s">
        <v>153</v>
      </c>
      <c r="D336" s="15">
        <v>43371</v>
      </c>
      <c r="E336" s="3">
        <v>81.11</v>
      </c>
      <c r="F336" s="15">
        <v>43381</v>
      </c>
      <c r="H336" s="14" t="s">
        <v>226</v>
      </c>
      <c r="I336" s="14" t="s">
        <v>227</v>
      </c>
      <c r="J336" s="3">
        <v>81.11</v>
      </c>
      <c r="K336" s="15">
        <f t="shared" si="15"/>
        <v>43401</v>
      </c>
      <c r="L336" s="15">
        <v>43385</v>
      </c>
      <c r="M336" s="3">
        <v>81.11</v>
      </c>
      <c r="N336" s="2">
        <f t="shared" si="14"/>
        <v>-16</v>
      </c>
      <c r="O336" s="4">
        <f t="shared" si="16"/>
        <v>-1297.76</v>
      </c>
    </row>
    <row r="337" spans="1:15" x14ac:dyDescent="0.25">
      <c r="A337" s="14" t="s">
        <v>529</v>
      </c>
      <c r="B337">
        <v>4949</v>
      </c>
      <c r="C337" s="14" t="s">
        <v>82</v>
      </c>
      <c r="D337" s="15">
        <v>43159</v>
      </c>
      <c r="E337" s="3">
        <v>445.54</v>
      </c>
      <c r="F337" s="15">
        <v>43159</v>
      </c>
      <c r="H337" s="14" t="s">
        <v>83</v>
      </c>
      <c r="I337" s="14" t="s">
        <v>84</v>
      </c>
      <c r="J337" s="3">
        <v>445.54</v>
      </c>
      <c r="K337" s="15">
        <f t="shared" si="15"/>
        <v>43189</v>
      </c>
      <c r="L337" s="15">
        <v>43167</v>
      </c>
      <c r="M337" s="3">
        <v>445.54</v>
      </c>
      <c r="N337" s="2">
        <f t="shared" si="14"/>
        <v>-22</v>
      </c>
      <c r="O337" s="4">
        <f t="shared" si="16"/>
        <v>-9801.880000000001</v>
      </c>
    </row>
    <row r="338" spans="1:15" x14ac:dyDescent="0.25">
      <c r="A338" s="14" t="s">
        <v>530</v>
      </c>
      <c r="B338">
        <v>5100</v>
      </c>
      <c r="C338" s="14" t="s">
        <v>78</v>
      </c>
      <c r="D338" s="15">
        <v>43251</v>
      </c>
      <c r="E338" s="3">
        <v>2214.04</v>
      </c>
      <c r="F338" s="15">
        <v>43263</v>
      </c>
      <c r="H338" s="14" t="s">
        <v>79</v>
      </c>
      <c r="I338" s="14" t="s">
        <v>80</v>
      </c>
      <c r="J338" s="3">
        <v>2214.04</v>
      </c>
      <c r="K338" s="15">
        <f t="shared" si="15"/>
        <v>43281</v>
      </c>
      <c r="L338" s="15">
        <v>43264</v>
      </c>
      <c r="M338" s="3">
        <v>2214.04</v>
      </c>
      <c r="N338" s="2">
        <f t="shared" si="14"/>
        <v>-17</v>
      </c>
      <c r="O338" s="4">
        <f t="shared" si="16"/>
        <v>-37638.68</v>
      </c>
    </row>
    <row r="339" spans="1:15" x14ac:dyDescent="0.25">
      <c r="A339" s="14" t="s">
        <v>531</v>
      </c>
      <c r="B339">
        <v>5101</v>
      </c>
      <c r="C339" s="14" t="s">
        <v>78</v>
      </c>
      <c r="D339" s="15">
        <v>43251</v>
      </c>
      <c r="E339" s="3">
        <v>183.01</v>
      </c>
      <c r="F339" s="15">
        <v>43410</v>
      </c>
      <c r="H339" s="14" t="s">
        <v>79</v>
      </c>
      <c r="I339" s="14" t="s">
        <v>80</v>
      </c>
      <c r="J339" s="3">
        <v>183.01</v>
      </c>
      <c r="K339" s="15">
        <f t="shared" si="15"/>
        <v>43281</v>
      </c>
      <c r="L339" s="15">
        <v>43412</v>
      </c>
      <c r="M339" s="3">
        <v>183.01</v>
      </c>
      <c r="N339" s="2">
        <f t="shared" ref="N339:N402" si="17">L339-K339</f>
        <v>131</v>
      </c>
      <c r="O339" s="4">
        <f t="shared" si="16"/>
        <v>23974.309999999998</v>
      </c>
    </row>
    <row r="340" spans="1:15" x14ac:dyDescent="0.25">
      <c r="A340" s="14" t="s">
        <v>532</v>
      </c>
      <c r="B340">
        <v>5190</v>
      </c>
      <c r="D340" s="15">
        <v>43417</v>
      </c>
      <c r="E340" s="3">
        <v>33.67</v>
      </c>
      <c r="F340" s="15">
        <v>43419</v>
      </c>
      <c r="H340" s="14" t="s">
        <v>402</v>
      </c>
      <c r="I340" s="14" t="s">
        <v>403</v>
      </c>
      <c r="J340" s="3">
        <v>33.67</v>
      </c>
      <c r="K340" s="15">
        <f t="shared" si="15"/>
        <v>43447</v>
      </c>
      <c r="L340" s="15">
        <v>43423</v>
      </c>
      <c r="M340" s="3">
        <v>33.67</v>
      </c>
      <c r="N340" s="2">
        <f t="shared" si="17"/>
        <v>-24</v>
      </c>
      <c r="O340" s="4">
        <f t="shared" si="16"/>
        <v>-808.08</v>
      </c>
    </row>
    <row r="341" spans="1:15" x14ac:dyDescent="0.25">
      <c r="A341" s="14" t="s">
        <v>533</v>
      </c>
      <c r="B341">
        <v>5417</v>
      </c>
      <c r="C341" s="14" t="s">
        <v>78</v>
      </c>
      <c r="D341" s="15">
        <v>43251</v>
      </c>
      <c r="E341" s="3">
        <v>2290.13</v>
      </c>
      <c r="F341" s="15">
        <v>43263</v>
      </c>
      <c r="H341" s="14" t="s">
        <v>79</v>
      </c>
      <c r="I341" s="14" t="s">
        <v>80</v>
      </c>
      <c r="J341" s="3">
        <v>2290.13</v>
      </c>
      <c r="K341" s="15">
        <f t="shared" si="15"/>
        <v>43281</v>
      </c>
      <c r="L341" s="15">
        <v>43264</v>
      </c>
      <c r="M341" s="3">
        <v>2290.13</v>
      </c>
      <c r="N341" s="2">
        <f t="shared" si="17"/>
        <v>-17</v>
      </c>
      <c r="O341" s="4">
        <f t="shared" si="16"/>
        <v>-38932.21</v>
      </c>
    </row>
    <row r="342" spans="1:15" x14ac:dyDescent="0.25">
      <c r="A342" s="14" t="s">
        <v>534</v>
      </c>
      <c r="B342">
        <v>5524</v>
      </c>
      <c r="D342" s="15">
        <v>43404</v>
      </c>
      <c r="E342" s="3">
        <v>1046.04</v>
      </c>
      <c r="F342" s="15">
        <v>43413</v>
      </c>
      <c r="H342" s="14" t="s">
        <v>226</v>
      </c>
      <c r="I342" s="14" t="s">
        <v>227</v>
      </c>
      <c r="J342" s="3">
        <v>1046.04</v>
      </c>
      <c r="K342" s="15">
        <f t="shared" si="15"/>
        <v>43434</v>
      </c>
      <c r="L342" s="15">
        <v>43418</v>
      </c>
      <c r="M342" s="3">
        <v>1046.04</v>
      </c>
      <c r="N342" s="2">
        <f t="shared" si="17"/>
        <v>-16</v>
      </c>
      <c r="O342" s="4">
        <f t="shared" si="16"/>
        <v>-16736.64</v>
      </c>
    </row>
    <row r="343" spans="1:15" x14ac:dyDescent="0.25">
      <c r="A343" s="14" t="s">
        <v>535</v>
      </c>
      <c r="B343">
        <v>5525</v>
      </c>
      <c r="C343" s="14" t="s">
        <v>153</v>
      </c>
      <c r="D343" s="15">
        <v>43404</v>
      </c>
      <c r="E343" s="3">
        <v>244.81</v>
      </c>
      <c r="F343" s="15">
        <v>43413</v>
      </c>
      <c r="H343" s="14" t="s">
        <v>226</v>
      </c>
      <c r="I343" s="14" t="s">
        <v>227</v>
      </c>
      <c r="J343" s="3">
        <v>244.81</v>
      </c>
      <c r="K343" s="15">
        <f t="shared" si="15"/>
        <v>43434</v>
      </c>
      <c r="L343" s="15">
        <v>43418</v>
      </c>
      <c r="M343" s="3">
        <v>244.81</v>
      </c>
      <c r="N343" s="2">
        <f t="shared" si="17"/>
        <v>-16</v>
      </c>
      <c r="O343" s="4">
        <f t="shared" si="16"/>
        <v>-3916.96</v>
      </c>
    </row>
    <row r="344" spans="1:15" x14ac:dyDescent="0.25">
      <c r="A344" s="14" t="s">
        <v>536</v>
      </c>
      <c r="B344">
        <v>5634</v>
      </c>
      <c r="C344" s="14" t="s">
        <v>515</v>
      </c>
      <c r="D344" s="15">
        <v>43399</v>
      </c>
      <c r="E344" s="3">
        <v>-144.19999999999999</v>
      </c>
      <c r="F344" s="15">
        <v>43411</v>
      </c>
      <c r="H344" s="14" t="s">
        <v>406</v>
      </c>
      <c r="I344" s="14" t="s">
        <v>407</v>
      </c>
      <c r="J344" s="3">
        <v>-144.19999999999999</v>
      </c>
      <c r="K344" s="15">
        <f t="shared" ref="K344:K407" si="18">D344+30</f>
        <v>43429</v>
      </c>
      <c r="L344" s="15">
        <v>43412</v>
      </c>
      <c r="M344" s="3">
        <v>-144.19999999999999</v>
      </c>
      <c r="N344" s="2">
        <f t="shared" si="17"/>
        <v>-17</v>
      </c>
      <c r="O344" s="4">
        <f t="shared" si="16"/>
        <v>2451.3999999999996</v>
      </c>
    </row>
    <row r="345" spans="1:15" x14ac:dyDescent="0.25">
      <c r="A345" s="14" t="s">
        <v>537</v>
      </c>
      <c r="B345">
        <v>5636</v>
      </c>
      <c r="C345" s="14" t="s">
        <v>515</v>
      </c>
      <c r="D345" s="15">
        <v>43399</v>
      </c>
      <c r="E345" s="3">
        <v>144.19999999999999</v>
      </c>
      <c r="F345" s="15">
        <v>43411</v>
      </c>
      <c r="H345" s="14" t="s">
        <v>406</v>
      </c>
      <c r="I345" s="14" t="s">
        <v>407</v>
      </c>
      <c r="J345" s="3">
        <v>144.19999999999999</v>
      </c>
      <c r="K345" s="15">
        <f t="shared" si="18"/>
        <v>43429</v>
      </c>
      <c r="L345" s="15">
        <v>43412</v>
      </c>
      <c r="M345" s="3">
        <v>144.19999999999999</v>
      </c>
      <c r="N345" s="2">
        <f t="shared" si="17"/>
        <v>-17</v>
      </c>
      <c r="O345" s="4">
        <f t="shared" si="16"/>
        <v>-2451.3999999999996</v>
      </c>
    </row>
    <row r="346" spans="1:15" x14ac:dyDescent="0.25">
      <c r="A346" s="14" t="s">
        <v>538</v>
      </c>
      <c r="B346">
        <v>5747</v>
      </c>
      <c r="C346" s="14" t="s">
        <v>93</v>
      </c>
      <c r="D346" s="15">
        <v>43140</v>
      </c>
      <c r="E346" s="3">
        <v>1547.73</v>
      </c>
      <c r="F346" s="15">
        <v>43144</v>
      </c>
      <c r="H346" s="14" t="s">
        <v>90</v>
      </c>
      <c r="I346" s="14" t="s">
        <v>91</v>
      </c>
      <c r="J346" s="3">
        <v>1547.73</v>
      </c>
      <c r="K346" s="15">
        <f t="shared" si="18"/>
        <v>43170</v>
      </c>
      <c r="L346" s="15">
        <v>43157</v>
      </c>
      <c r="M346" s="3">
        <v>1547.73</v>
      </c>
      <c r="N346" s="2">
        <f t="shared" si="17"/>
        <v>-13</v>
      </c>
      <c r="O346" s="4">
        <f t="shared" si="16"/>
        <v>-20120.490000000002</v>
      </c>
    </row>
    <row r="347" spans="1:15" x14ac:dyDescent="0.25">
      <c r="A347" s="14" t="s">
        <v>539</v>
      </c>
      <c r="B347">
        <v>5748</v>
      </c>
      <c r="D347" s="15">
        <v>43140</v>
      </c>
      <c r="E347" s="3">
        <v>4960.17</v>
      </c>
      <c r="F347" s="15">
        <v>43144</v>
      </c>
      <c r="H347" s="14" t="s">
        <v>90</v>
      </c>
      <c r="I347" s="14" t="s">
        <v>91</v>
      </c>
      <c r="J347" s="3">
        <v>4960.17</v>
      </c>
      <c r="K347" s="15">
        <f t="shared" si="18"/>
        <v>43170</v>
      </c>
      <c r="L347" s="15">
        <v>43157</v>
      </c>
      <c r="M347" s="3">
        <v>4960.17</v>
      </c>
      <c r="N347" s="2">
        <f t="shared" si="17"/>
        <v>-13</v>
      </c>
      <c r="O347" s="4">
        <f t="shared" si="16"/>
        <v>-64482.21</v>
      </c>
    </row>
    <row r="348" spans="1:15" x14ac:dyDescent="0.25">
      <c r="A348" s="14" t="s">
        <v>540</v>
      </c>
      <c r="B348">
        <v>5754</v>
      </c>
      <c r="C348" s="14" t="s">
        <v>541</v>
      </c>
      <c r="D348" s="15">
        <v>43131</v>
      </c>
      <c r="E348" s="3">
        <v>172.37</v>
      </c>
      <c r="F348" s="15">
        <v>43131</v>
      </c>
      <c r="H348" s="14" t="s">
        <v>96</v>
      </c>
      <c r="I348" s="14" t="s">
        <v>97</v>
      </c>
      <c r="J348" s="3">
        <v>172.37</v>
      </c>
      <c r="K348" s="15">
        <f t="shared" si="18"/>
        <v>43161</v>
      </c>
      <c r="L348" s="15">
        <v>43137</v>
      </c>
      <c r="M348" s="3">
        <v>172.37</v>
      </c>
      <c r="N348" s="2">
        <f t="shared" si="17"/>
        <v>-24</v>
      </c>
      <c r="O348" s="4">
        <f t="shared" si="16"/>
        <v>-4136.88</v>
      </c>
    </row>
    <row r="349" spans="1:15" x14ac:dyDescent="0.25">
      <c r="A349" s="14" t="s">
        <v>542</v>
      </c>
      <c r="B349">
        <v>5848</v>
      </c>
      <c r="C349" s="14" t="s">
        <v>543</v>
      </c>
      <c r="D349" s="15">
        <v>43315</v>
      </c>
      <c r="E349" s="3">
        <v>1221.75</v>
      </c>
      <c r="F349" s="15">
        <v>43322</v>
      </c>
      <c r="H349" s="14" t="s">
        <v>544</v>
      </c>
      <c r="I349" s="14" t="s">
        <v>545</v>
      </c>
      <c r="J349" s="3">
        <v>1221.75</v>
      </c>
      <c r="K349" s="15">
        <f t="shared" si="18"/>
        <v>43345</v>
      </c>
      <c r="L349" s="15">
        <v>43322</v>
      </c>
      <c r="M349" s="3">
        <v>1221.75</v>
      </c>
      <c r="N349" s="2">
        <f t="shared" si="17"/>
        <v>-23</v>
      </c>
      <c r="O349" s="4">
        <f t="shared" si="16"/>
        <v>-28100.25</v>
      </c>
    </row>
    <row r="350" spans="1:15" x14ac:dyDescent="0.25">
      <c r="A350" s="14" t="s">
        <v>546</v>
      </c>
      <c r="B350">
        <v>5972</v>
      </c>
      <c r="C350" s="14" t="s">
        <v>82</v>
      </c>
      <c r="D350" s="15">
        <v>43343</v>
      </c>
      <c r="E350" s="3">
        <v>433.6</v>
      </c>
      <c r="F350" s="15">
        <v>43353</v>
      </c>
      <c r="H350" s="14" t="s">
        <v>348</v>
      </c>
      <c r="I350" s="14" t="s">
        <v>349</v>
      </c>
      <c r="J350" s="3">
        <v>433.6</v>
      </c>
      <c r="K350" s="15">
        <f t="shared" si="18"/>
        <v>43373</v>
      </c>
      <c r="L350" s="15">
        <v>43355</v>
      </c>
      <c r="M350" s="3">
        <v>433.6</v>
      </c>
      <c r="N350" s="2">
        <f t="shared" si="17"/>
        <v>-18</v>
      </c>
      <c r="O350" s="4">
        <f t="shared" si="16"/>
        <v>-7804.8</v>
      </c>
    </row>
    <row r="351" spans="1:15" x14ac:dyDescent="0.25">
      <c r="A351" s="14" t="s">
        <v>547</v>
      </c>
      <c r="B351">
        <v>6020</v>
      </c>
      <c r="D351" s="15">
        <v>43291</v>
      </c>
      <c r="E351" s="3">
        <v>768</v>
      </c>
      <c r="F351" s="15">
        <v>43311</v>
      </c>
      <c r="H351" s="14" t="s">
        <v>455</v>
      </c>
      <c r="I351" s="14" t="s">
        <v>456</v>
      </c>
      <c r="J351" s="3">
        <v>768</v>
      </c>
      <c r="K351" s="15">
        <f t="shared" si="18"/>
        <v>43321</v>
      </c>
      <c r="L351" s="15">
        <v>43312</v>
      </c>
      <c r="M351" s="3">
        <v>768</v>
      </c>
      <c r="N351" s="2">
        <f t="shared" si="17"/>
        <v>-9</v>
      </c>
      <c r="O351" s="4">
        <f t="shared" si="16"/>
        <v>-6912</v>
      </c>
    </row>
    <row r="352" spans="1:15" x14ac:dyDescent="0.25">
      <c r="A352" s="14" t="s">
        <v>548</v>
      </c>
      <c r="B352">
        <v>6038</v>
      </c>
      <c r="C352" s="14" t="s">
        <v>153</v>
      </c>
      <c r="D352" s="15">
        <v>43434</v>
      </c>
      <c r="E352" s="3">
        <v>3523.38</v>
      </c>
      <c r="F352" s="15">
        <v>43444</v>
      </c>
      <c r="H352" s="14" t="s">
        <v>226</v>
      </c>
      <c r="I352" s="14" t="s">
        <v>227</v>
      </c>
      <c r="J352" s="3">
        <v>3523.38</v>
      </c>
      <c r="K352" s="15">
        <f t="shared" si="18"/>
        <v>43464</v>
      </c>
      <c r="L352" s="15">
        <v>43444</v>
      </c>
      <c r="M352" s="3">
        <v>3523.38</v>
      </c>
      <c r="N352" s="2">
        <f t="shared" si="17"/>
        <v>-20</v>
      </c>
      <c r="O352" s="4">
        <f t="shared" si="16"/>
        <v>-70467.600000000006</v>
      </c>
    </row>
    <row r="353" spans="1:15" x14ac:dyDescent="0.25">
      <c r="A353" s="14" t="s">
        <v>549</v>
      </c>
      <c r="B353">
        <v>6039</v>
      </c>
      <c r="C353" s="14" t="s">
        <v>153</v>
      </c>
      <c r="D353" s="15">
        <v>43434</v>
      </c>
      <c r="E353" s="3">
        <v>212.57</v>
      </c>
      <c r="F353" s="15">
        <v>43444</v>
      </c>
      <c r="H353" s="14" t="s">
        <v>226</v>
      </c>
      <c r="I353" s="14" t="s">
        <v>227</v>
      </c>
      <c r="J353" s="3">
        <v>212.57</v>
      </c>
      <c r="K353" s="15">
        <f t="shared" si="18"/>
        <v>43464</v>
      </c>
      <c r="L353" s="15">
        <v>43444</v>
      </c>
      <c r="M353" s="3">
        <v>212.57</v>
      </c>
      <c r="N353" s="2">
        <f t="shared" si="17"/>
        <v>-20</v>
      </c>
      <c r="O353" s="4">
        <f t="shared" si="16"/>
        <v>-4251.3999999999996</v>
      </c>
    </row>
    <row r="354" spans="1:15" x14ac:dyDescent="0.25">
      <c r="A354" s="14" t="s">
        <v>550</v>
      </c>
      <c r="B354">
        <v>6040</v>
      </c>
      <c r="C354" s="14" t="s">
        <v>78</v>
      </c>
      <c r="D354" s="15">
        <v>43280</v>
      </c>
      <c r="E354" s="3">
        <v>1770.34</v>
      </c>
      <c r="F354" s="15">
        <v>43283</v>
      </c>
      <c r="H354" s="14" t="s">
        <v>79</v>
      </c>
      <c r="I354" s="14" t="s">
        <v>80</v>
      </c>
      <c r="J354" s="3">
        <v>1770.34</v>
      </c>
      <c r="K354" s="15">
        <f t="shared" si="18"/>
        <v>43310</v>
      </c>
      <c r="L354" s="15">
        <v>43285</v>
      </c>
      <c r="M354" s="3">
        <v>1770.34</v>
      </c>
      <c r="N354" s="2">
        <f t="shared" si="17"/>
        <v>-25</v>
      </c>
      <c r="O354" s="4">
        <f t="shared" si="16"/>
        <v>-44258.5</v>
      </c>
    </row>
    <row r="355" spans="1:15" x14ac:dyDescent="0.25">
      <c r="A355" s="14" t="s">
        <v>551</v>
      </c>
      <c r="B355">
        <v>6041</v>
      </c>
      <c r="C355" s="14" t="s">
        <v>78</v>
      </c>
      <c r="D355" s="15">
        <v>43280</v>
      </c>
      <c r="E355" s="3">
        <v>73.59</v>
      </c>
      <c r="F355" s="15">
        <v>43283</v>
      </c>
      <c r="H355" s="14" t="s">
        <v>79</v>
      </c>
      <c r="I355" s="14" t="s">
        <v>80</v>
      </c>
      <c r="J355" s="3">
        <v>73.59</v>
      </c>
      <c r="K355" s="15">
        <f t="shared" si="18"/>
        <v>43310</v>
      </c>
      <c r="L355" s="15">
        <v>43285</v>
      </c>
      <c r="M355" s="3">
        <v>73.59</v>
      </c>
      <c r="N355" s="2">
        <f t="shared" si="17"/>
        <v>-25</v>
      </c>
      <c r="O355" s="4">
        <f t="shared" si="16"/>
        <v>-1839.75</v>
      </c>
    </row>
    <row r="356" spans="1:15" x14ac:dyDescent="0.25">
      <c r="A356" s="14" t="s">
        <v>552</v>
      </c>
      <c r="B356">
        <v>6055</v>
      </c>
      <c r="D356" s="15">
        <v>43293</v>
      </c>
      <c r="E356" s="3">
        <v>268.73</v>
      </c>
      <c r="F356" s="15">
        <v>43311</v>
      </c>
      <c r="H356" s="14" t="s">
        <v>455</v>
      </c>
      <c r="I356" s="14" t="s">
        <v>456</v>
      </c>
      <c r="J356" s="3">
        <v>268.73</v>
      </c>
      <c r="K356" s="15">
        <f t="shared" si="18"/>
        <v>43323</v>
      </c>
      <c r="L356" s="15">
        <v>43312</v>
      </c>
      <c r="M356" s="3">
        <v>268.73</v>
      </c>
      <c r="N356" s="2">
        <f t="shared" si="17"/>
        <v>-11</v>
      </c>
      <c r="O356" s="4">
        <f t="shared" si="16"/>
        <v>-2956.03</v>
      </c>
    </row>
    <row r="357" spans="1:15" x14ac:dyDescent="0.25">
      <c r="A357" s="14" t="s">
        <v>553</v>
      </c>
      <c r="B357">
        <v>6138</v>
      </c>
      <c r="C357" s="14" t="s">
        <v>209</v>
      </c>
      <c r="D357" s="15">
        <v>43319</v>
      </c>
      <c r="E357" s="3">
        <v>205.62</v>
      </c>
      <c r="F357" s="15">
        <v>43322</v>
      </c>
      <c r="H357" s="14" t="s">
        <v>554</v>
      </c>
      <c r="I357" s="14" t="s">
        <v>555</v>
      </c>
      <c r="J357" s="3">
        <v>205.62</v>
      </c>
      <c r="K357" s="15">
        <f t="shared" si="18"/>
        <v>43349</v>
      </c>
      <c r="L357" s="15">
        <v>43322</v>
      </c>
      <c r="M357" s="3">
        <v>205.62</v>
      </c>
      <c r="N357" s="2">
        <f t="shared" si="17"/>
        <v>-27</v>
      </c>
      <c r="O357" s="4">
        <f t="shared" si="16"/>
        <v>-5551.74</v>
      </c>
    </row>
    <row r="358" spans="1:15" x14ac:dyDescent="0.25">
      <c r="A358" s="14" t="s">
        <v>556</v>
      </c>
      <c r="B358">
        <v>6319</v>
      </c>
      <c r="C358" s="14" t="s">
        <v>74</v>
      </c>
      <c r="D358" s="15">
        <v>43196</v>
      </c>
      <c r="E358" s="3">
        <v>36.56</v>
      </c>
      <c r="F358" s="15">
        <v>43196</v>
      </c>
      <c r="H358" s="14" t="s">
        <v>75</v>
      </c>
      <c r="I358" s="14" t="s">
        <v>76</v>
      </c>
      <c r="J358" s="3">
        <v>36.56</v>
      </c>
      <c r="K358" s="15">
        <f t="shared" si="18"/>
        <v>43226</v>
      </c>
      <c r="L358" s="15">
        <v>43199</v>
      </c>
      <c r="M358" s="3">
        <v>36.56</v>
      </c>
      <c r="N358" s="2">
        <f t="shared" si="17"/>
        <v>-27</v>
      </c>
      <c r="O358" s="4">
        <f t="shared" si="16"/>
        <v>-987.12000000000012</v>
      </c>
    </row>
    <row r="359" spans="1:15" x14ac:dyDescent="0.25">
      <c r="A359" s="14" t="s">
        <v>557</v>
      </c>
      <c r="B359">
        <v>6383</v>
      </c>
      <c r="D359" s="15">
        <v>43323</v>
      </c>
      <c r="E359" s="3">
        <v>227.7</v>
      </c>
      <c r="F359" s="15">
        <v>43342</v>
      </c>
      <c r="H359" s="14" t="s">
        <v>444</v>
      </c>
      <c r="I359" s="14" t="s">
        <v>445</v>
      </c>
      <c r="J359" s="3">
        <v>227.7</v>
      </c>
      <c r="K359" s="15">
        <f t="shared" si="18"/>
        <v>43353</v>
      </c>
      <c r="L359" s="15">
        <v>43355</v>
      </c>
      <c r="M359" s="3">
        <v>227.7</v>
      </c>
      <c r="N359" s="2">
        <f t="shared" si="17"/>
        <v>2</v>
      </c>
      <c r="O359" s="4">
        <f t="shared" si="16"/>
        <v>455.4</v>
      </c>
    </row>
    <row r="360" spans="1:15" x14ac:dyDescent="0.25">
      <c r="A360" s="14" t="s">
        <v>558</v>
      </c>
      <c r="B360">
        <v>6498</v>
      </c>
      <c r="C360" s="14" t="s">
        <v>78</v>
      </c>
      <c r="D360" s="15">
        <v>43280</v>
      </c>
      <c r="E360" s="3">
        <v>1448.54</v>
      </c>
      <c r="F360" s="15">
        <v>43283</v>
      </c>
      <c r="H360" s="14" t="s">
        <v>79</v>
      </c>
      <c r="I360" s="14" t="s">
        <v>80</v>
      </c>
      <c r="J360" s="3">
        <v>1448.54</v>
      </c>
      <c r="K360" s="15">
        <f t="shared" si="18"/>
        <v>43310</v>
      </c>
      <c r="L360" s="15">
        <v>43285</v>
      </c>
      <c r="M360" s="3">
        <v>1448.54</v>
      </c>
      <c r="N360" s="2">
        <f t="shared" si="17"/>
        <v>-25</v>
      </c>
      <c r="O360" s="4">
        <f t="shared" si="16"/>
        <v>-36213.5</v>
      </c>
    </row>
    <row r="361" spans="1:15" x14ac:dyDescent="0.25">
      <c r="A361" s="14" t="s">
        <v>559</v>
      </c>
      <c r="B361">
        <v>6525</v>
      </c>
      <c r="D361" s="15">
        <v>43343</v>
      </c>
      <c r="E361" s="3">
        <v>256</v>
      </c>
      <c r="F361" s="15">
        <v>43355</v>
      </c>
      <c r="H361" s="14" t="s">
        <v>455</v>
      </c>
      <c r="I361" s="14" t="s">
        <v>456</v>
      </c>
      <c r="J361" s="3">
        <v>256</v>
      </c>
      <c r="K361" s="15">
        <f t="shared" si="18"/>
        <v>43373</v>
      </c>
      <c r="L361" s="15">
        <v>43355</v>
      </c>
      <c r="M361" s="3">
        <v>256</v>
      </c>
      <c r="N361" s="2">
        <f t="shared" si="17"/>
        <v>-18</v>
      </c>
      <c r="O361" s="4">
        <f t="shared" si="16"/>
        <v>-4608</v>
      </c>
    </row>
    <row r="362" spans="1:15" x14ac:dyDescent="0.25">
      <c r="A362" s="14" t="s">
        <v>560</v>
      </c>
      <c r="B362">
        <v>7357</v>
      </c>
      <c r="C362" s="14" t="s">
        <v>78</v>
      </c>
      <c r="D362" s="15">
        <v>43312</v>
      </c>
      <c r="E362" s="3">
        <v>2202.02</v>
      </c>
      <c r="F362" s="15">
        <v>43313</v>
      </c>
      <c r="H362" s="14" t="s">
        <v>79</v>
      </c>
      <c r="I362" s="14" t="s">
        <v>80</v>
      </c>
      <c r="J362" s="3">
        <v>2202.02</v>
      </c>
      <c r="K362" s="15">
        <f t="shared" si="18"/>
        <v>43342</v>
      </c>
      <c r="L362" s="15">
        <v>43319</v>
      </c>
      <c r="M362" s="3">
        <v>2202.02</v>
      </c>
      <c r="N362" s="2">
        <f t="shared" si="17"/>
        <v>-23</v>
      </c>
      <c r="O362" s="4">
        <f t="shared" si="16"/>
        <v>-50646.46</v>
      </c>
    </row>
    <row r="363" spans="1:15" x14ac:dyDescent="0.25">
      <c r="A363" s="14" t="s">
        <v>561</v>
      </c>
      <c r="B363">
        <v>7358</v>
      </c>
      <c r="C363" s="14" t="s">
        <v>78</v>
      </c>
      <c r="D363" s="15">
        <v>43312</v>
      </c>
      <c r="E363" s="3">
        <v>61.61</v>
      </c>
      <c r="F363" s="15">
        <v>43313</v>
      </c>
      <c r="H363" s="14" t="s">
        <v>79</v>
      </c>
      <c r="I363" s="14" t="s">
        <v>80</v>
      </c>
      <c r="J363" s="3">
        <v>61.61</v>
      </c>
      <c r="K363" s="15">
        <f t="shared" si="18"/>
        <v>43342</v>
      </c>
      <c r="L363" s="15">
        <v>43319</v>
      </c>
      <c r="M363" s="3">
        <v>61.61</v>
      </c>
      <c r="N363" s="2">
        <f t="shared" si="17"/>
        <v>-23</v>
      </c>
      <c r="O363" s="4">
        <f t="shared" si="16"/>
        <v>-1417.03</v>
      </c>
    </row>
    <row r="364" spans="1:15" x14ac:dyDescent="0.25">
      <c r="A364" s="14" t="s">
        <v>562</v>
      </c>
      <c r="B364">
        <v>7442</v>
      </c>
      <c r="C364" s="14" t="s">
        <v>209</v>
      </c>
      <c r="D364" s="15">
        <v>43378</v>
      </c>
      <c r="E364" s="3">
        <v>515.45000000000005</v>
      </c>
      <c r="F364" s="15">
        <v>43385</v>
      </c>
      <c r="H364" s="14" t="s">
        <v>554</v>
      </c>
      <c r="I364" s="14" t="s">
        <v>555</v>
      </c>
      <c r="J364" s="3">
        <v>515.45000000000005</v>
      </c>
      <c r="K364" s="15">
        <f t="shared" si="18"/>
        <v>43408</v>
      </c>
      <c r="L364" s="15">
        <v>43391</v>
      </c>
      <c r="M364" s="3">
        <v>515.45000000000005</v>
      </c>
      <c r="N364" s="2">
        <f t="shared" si="17"/>
        <v>-17</v>
      </c>
      <c r="O364" s="4">
        <f t="shared" si="16"/>
        <v>-8762.6500000000015</v>
      </c>
    </row>
    <row r="365" spans="1:15" x14ac:dyDescent="0.25">
      <c r="A365" s="14" t="s">
        <v>563</v>
      </c>
      <c r="B365">
        <v>7462</v>
      </c>
      <c r="C365" s="14" t="s">
        <v>93</v>
      </c>
      <c r="D365" s="15">
        <v>43159</v>
      </c>
      <c r="E365" s="3">
        <v>1479.3</v>
      </c>
      <c r="F365" s="15">
        <v>43159</v>
      </c>
      <c r="H365" s="14" t="s">
        <v>90</v>
      </c>
      <c r="I365" s="14" t="s">
        <v>91</v>
      </c>
      <c r="J365" s="3">
        <v>1479.3</v>
      </c>
      <c r="K365" s="15">
        <f t="shared" si="18"/>
        <v>43189</v>
      </c>
      <c r="L365" s="15">
        <v>43167</v>
      </c>
      <c r="M365" s="3">
        <v>1479.3</v>
      </c>
      <c r="N365" s="2">
        <f t="shared" si="17"/>
        <v>-22</v>
      </c>
      <c r="O365" s="4">
        <f t="shared" si="16"/>
        <v>-32544.6</v>
      </c>
    </row>
    <row r="366" spans="1:15" x14ac:dyDescent="0.25">
      <c r="A366" s="14" t="s">
        <v>564</v>
      </c>
      <c r="B366">
        <v>7463</v>
      </c>
      <c r="C366" s="14" t="s">
        <v>93</v>
      </c>
      <c r="D366" s="15">
        <v>43159</v>
      </c>
      <c r="E366" s="3">
        <v>4391.0600000000004</v>
      </c>
      <c r="F366" s="15">
        <v>43159</v>
      </c>
      <c r="H366" s="14" t="s">
        <v>90</v>
      </c>
      <c r="I366" s="14" t="s">
        <v>91</v>
      </c>
      <c r="J366" s="3">
        <v>4391.0600000000004</v>
      </c>
      <c r="K366" s="15">
        <f t="shared" si="18"/>
        <v>43189</v>
      </c>
      <c r="L366" s="15">
        <v>43167</v>
      </c>
      <c r="M366" s="3">
        <v>4391.0600000000004</v>
      </c>
      <c r="N366" s="2">
        <f t="shared" si="17"/>
        <v>-22</v>
      </c>
      <c r="O366" s="4">
        <f t="shared" si="16"/>
        <v>-96603.32</v>
      </c>
    </row>
    <row r="367" spans="1:15" x14ac:dyDescent="0.25">
      <c r="A367" s="14" t="s">
        <v>565</v>
      </c>
      <c r="B367">
        <v>7849</v>
      </c>
      <c r="C367" s="14" t="s">
        <v>78</v>
      </c>
      <c r="D367" s="15">
        <v>43312</v>
      </c>
      <c r="E367" s="3">
        <v>1677.37</v>
      </c>
      <c r="F367" s="15">
        <v>43318</v>
      </c>
      <c r="H367" s="14" t="s">
        <v>79</v>
      </c>
      <c r="I367" s="14" t="s">
        <v>80</v>
      </c>
      <c r="J367" s="3">
        <v>1677.37</v>
      </c>
      <c r="K367" s="15">
        <f t="shared" si="18"/>
        <v>43342</v>
      </c>
      <c r="L367" s="15">
        <v>43319</v>
      </c>
      <c r="M367" s="3">
        <v>1677.37</v>
      </c>
      <c r="N367" s="2">
        <f t="shared" si="17"/>
        <v>-23</v>
      </c>
      <c r="O367" s="4">
        <f t="shared" si="16"/>
        <v>-38579.509999999995</v>
      </c>
    </row>
    <row r="368" spans="1:15" x14ac:dyDescent="0.25">
      <c r="A368" s="14" t="s">
        <v>566</v>
      </c>
      <c r="B368">
        <v>7871</v>
      </c>
      <c r="C368" s="14" t="s">
        <v>459</v>
      </c>
      <c r="D368" s="15">
        <v>43390</v>
      </c>
      <c r="E368" s="3">
        <v>349.65</v>
      </c>
      <c r="F368" s="15">
        <v>43409</v>
      </c>
      <c r="H368" s="14" t="s">
        <v>455</v>
      </c>
      <c r="I368" s="14" t="s">
        <v>456</v>
      </c>
      <c r="J368" s="3">
        <v>349.65</v>
      </c>
      <c r="K368" s="15">
        <f t="shared" si="18"/>
        <v>43420</v>
      </c>
      <c r="L368" s="15">
        <v>43412</v>
      </c>
      <c r="M368" s="3">
        <v>349.65</v>
      </c>
      <c r="N368" s="2">
        <f t="shared" si="17"/>
        <v>-8</v>
      </c>
      <c r="O368" s="4">
        <f t="shared" si="16"/>
        <v>-2797.2</v>
      </c>
    </row>
    <row r="369" spans="1:15" x14ac:dyDescent="0.25">
      <c r="A369" s="14" t="s">
        <v>567</v>
      </c>
      <c r="B369">
        <v>8140</v>
      </c>
      <c r="C369" s="14" t="s">
        <v>543</v>
      </c>
      <c r="D369" s="15">
        <v>43390</v>
      </c>
      <c r="E369" s="3">
        <v>399.5</v>
      </c>
      <c r="F369" s="15">
        <v>43396</v>
      </c>
      <c r="H369" s="14" t="s">
        <v>544</v>
      </c>
      <c r="I369" s="14" t="s">
        <v>545</v>
      </c>
      <c r="J369" s="3">
        <v>399.5</v>
      </c>
      <c r="K369" s="15">
        <f t="shared" si="18"/>
        <v>43420</v>
      </c>
      <c r="L369" s="15">
        <v>43398</v>
      </c>
      <c r="M369" s="3">
        <v>399.5</v>
      </c>
      <c r="N369" s="2">
        <f t="shared" si="17"/>
        <v>-22</v>
      </c>
      <c r="O369" s="4">
        <f t="shared" si="16"/>
        <v>-8789</v>
      </c>
    </row>
    <row r="370" spans="1:15" x14ac:dyDescent="0.25">
      <c r="A370" s="14" t="s">
        <v>568</v>
      </c>
      <c r="B370">
        <v>8621</v>
      </c>
      <c r="C370" s="14" t="s">
        <v>82</v>
      </c>
      <c r="D370" s="15">
        <v>43100</v>
      </c>
      <c r="E370" s="3">
        <v>1483.1</v>
      </c>
      <c r="F370" s="15">
        <v>43111</v>
      </c>
      <c r="H370" s="14" t="s">
        <v>348</v>
      </c>
      <c r="I370" s="14" t="s">
        <v>349</v>
      </c>
      <c r="J370" s="3">
        <v>1483.1</v>
      </c>
      <c r="K370" s="15">
        <f t="shared" si="18"/>
        <v>43130</v>
      </c>
      <c r="L370" s="15">
        <v>43118</v>
      </c>
      <c r="M370" s="3">
        <v>1483.1</v>
      </c>
      <c r="N370" s="2">
        <f t="shared" si="17"/>
        <v>-12</v>
      </c>
      <c r="O370" s="4">
        <f t="shared" si="16"/>
        <v>-17797.199999999997</v>
      </c>
    </row>
    <row r="371" spans="1:15" x14ac:dyDescent="0.25">
      <c r="A371" s="14" t="s">
        <v>569</v>
      </c>
      <c r="B371">
        <v>8671</v>
      </c>
      <c r="C371" s="14" t="s">
        <v>459</v>
      </c>
      <c r="D371" s="15">
        <v>43098</v>
      </c>
      <c r="E371" s="3">
        <v>768</v>
      </c>
      <c r="F371" s="15">
        <v>43112</v>
      </c>
      <c r="H371" s="14" t="s">
        <v>455</v>
      </c>
      <c r="I371" s="14" t="s">
        <v>456</v>
      </c>
      <c r="J371" s="3">
        <v>768</v>
      </c>
      <c r="K371" s="15">
        <f t="shared" si="18"/>
        <v>43128</v>
      </c>
      <c r="L371" s="15">
        <v>43118</v>
      </c>
      <c r="M371" s="3">
        <v>768</v>
      </c>
      <c r="N371" s="2">
        <f t="shared" si="17"/>
        <v>-10</v>
      </c>
      <c r="O371" s="4">
        <f t="shared" si="16"/>
        <v>-7680</v>
      </c>
    </row>
    <row r="372" spans="1:15" x14ac:dyDescent="0.25">
      <c r="A372" s="14" t="s">
        <v>570</v>
      </c>
      <c r="B372">
        <v>8816</v>
      </c>
      <c r="D372" s="15">
        <v>43404</v>
      </c>
      <c r="E372" s="3">
        <v>11.15</v>
      </c>
      <c r="F372" s="15">
        <v>43411</v>
      </c>
      <c r="H372" s="14" t="s">
        <v>444</v>
      </c>
      <c r="I372" s="14" t="s">
        <v>445</v>
      </c>
      <c r="J372" s="3">
        <v>11.15</v>
      </c>
      <c r="K372" s="15">
        <f t="shared" si="18"/>
        <v>43434</v>
      </c>
      <c r="L372" s="15">
        <v>43423</v>
      </c>
      <c r="M372" s="3">
        <v>11.15</v>
      </c>
      <c r="N372" s="2">
        <f t="shared" si="17"/>
        <v>-11</v>
      </c>
      <c r="O372" s="4">
        <f t="shared" si="16"/>
        <v>-122.65</v>
      </c>
    </row>
    <row r="373" spans="1:15" x14ac:dyDescent="0.25">
      <c r="A373" s="14" t="s">
        <v>571</v>
      </c>
      <c r="B373">
        <v>8859</v>
      </c>
      <c r="C373" s="14" t="s">
        <v>82</v>
      </c>
      <c r="D373" s="15">
        <v>43190</v>
      </c>
      <c r="E373" s="3">
        <v>572.83000000000004</v>
      </c>
      <c r="F373" s="15">
        <v>43190</v>
      </c>
      <c r="H373" s="14" t="s">
        <v>83</v>
      </c>
      <c r="I373" s="14" t="s">
        <v>84</v>
      </c>
      <c r="J373" s="3">
        <v>572.83000000000004</v>
      </c>
      <c r="K373" s="15">
        <f t="shared" si="18"/>
        <v>43220</v>
      </c>
      <c r="L373" s="15">
        <v>43195</v>
      </c>
      <c r="M373" s="3">
        <v>572.83000000000004</v>
      </c>
      <c r="N373" s="2">
        <f t="shared" si="17"/>
        <v>-25</v>
      </c>
      <c r="O373" s="4">
        <f t="shared" si="16"/>
        <v>-14320.750000000002</v>
      </c>
    </row>
    <row r="374" spans="1:15" x14ac:dyDescent="0.25">
      <c r="A374" s="14" t="s">
        <v>572</v>
      </c>
      <c r="B374">
        <v>8910</v>
      </c>
      <c r="C374" s="14" t="s">
        <v>78</v>
      </c>
      <c r="D374" s="15">
        <v>43343</v>
      </c>
      <c r="E374" s="3">
        <v>1844.25</v>
      </c>
      <c r="F374" s="15">
        <v>43353</v>
      </c>
      <c r="H374" s="14" t="s">
        <v>79</v>
      </c>
      <c r="I374" s="14" t="s">
        <v>80</v>
      </c>
      <c r="J374" s="3">
        <v>1844.25</v>
      </c>
      <c r="K374" s="15">
        <f t="shared" si="18"/>
        <v>43373</v>
      </c>
      <c r="L374" s="15">
        <v>43355</v>
      </c>
      <c r="M374" s="3">
        <v>1844.25</v>
      </c>
      <c r="N374" s="2">
        <f t="shared" si="17"/>
        <v>-18</v>
      </c>
      <c r="O374" s="4">
        <f t="shared" si="16"/>
        <v>-33196.5</v>
      </c>
    </row>
    <row r="375" spans="1:15" x14ac:dyDescent="0.25">
      <c r="A375" s="14" t="s">
        <v>573</v>
      </c>
      <c r="B375">
        <v>8911</v>
      </c>
      <c r="C375" s="14" t="s">
        <v>78</v>
      </c>
      <c r="D375" s="15">
        <v>43343</v>
      </c>
      <c r="E375" s="3">
        <v>80.17</v>
      </c>
      <c r="F375" s="15">
        <v>43353</v>
      </c>
      <c r="H375" s="14" t="s">
        <v>79</v>
      </c>
      <c r="I375" s="14" t="s">
        <v>80</v>
      </c>
      <c r="J375" s="3">
        <v>80.17</v>
      </c>
      <c r="K375" s="15">
        <f t="shared" si="18"/>
        <v>43373</v>
      </c>
      <c r="L375" s="15">
        <v>43355</v>
      </c>
      <c r="M375" s="3">
        <v>80.17</v>
      </c>
      <c r="N375" s="2">
        <f t="shared" si="17"/>
        <v>-18</v>
      </c>
      <c r="O375" s="4">
        <f t="shared" si="16"/>
        <v>-1443.06</v>
      </c>
    </row>
    <row r="376" spans="1:15" x14ac:dyDescent="0.25">
      <c r="A376" s="14" t="s">
        <v>574</v>
      </c>
      <c r="B376">
        <v>9362</v>
      </c>
      <c r="C376" s="14" t="s">
        <v>78</v>
      </c>
      <c r="D376" s="15">
        <v>43343</v>
      </c>
      <c r="E376" s="3">
        <v>2249.39</v>
      </c>
      <c r="F376" s="15">
        <v>43353</v>
      </c>
      <c r="H376" s="14" t="s">
        <v>79</v>
      </c>
      <c r="I376" s="14" t="s">
        <v>80</v>
      </c>
      <c r="J376" s="3">
        <v>2249.39</v>
      </c>
      <c r="K376" s="15">
        <f t="shared" si="18"/>
        <v>43373</v>
      </c>
      <c r="L376" s="15">
        <v>43355</v>
      </c>
      <c r="M376" s="3">
        <v>2249.39</v>
      </c>
      <c r="N376" s="2">
        <f t="shared" si="17"/>
        <v>-18</v>
      </c>
      <c r="O376" s="4">
        <f t="shared" si="16"/>
        <v>-40489.019999999997</v>
      </c>
    </row>
    <row r="377" spans="1:15" x14ac:dyDescent="0.25">
      <c r="A377" s="14" t="s">
        <v>575</v>
      </c>
      <c r="B377">
        <v>9997</v>
      </c>
      <c r="C377" s="14" t="s">
        <v>78</v>
      </c>
      <c r="D377" s="15">
        <v>43370</v>
      </c>
      <c r="E377" s="3">
        <v>1566.18</v>
      </c>
      <c r="F377" s="15">
        <v>43371</v>
      </c>
      <c r="H377" s="14" t="s">
        <v>79</v>
      </c>
      <c r="I377" s="14" t="s">
        <v>80</v>
      </c>
      <c r="J377" s="3">
        <v>1566.18</v>
      </c>
      <c r="K377" s="15">
        <f t="shared" si="18"/>
        <v>43400</v>
      </c>
      <c r="L377" s="15">
        <v>43378</v>
      </c>
      <c r="M377" s="3">
        <v>1566.18</v>
      </c>
      <c r="N377" s="2">
        <f t="shared" si="17"/>
        <v>-22</v>
      </c>
      <c r="O377" s="4">
        <f t="shared" si="16"/>
        <v>-34455.96</v>
      </c>
    </row>
    <row r="378" spans="1:15" x14ac:dyDescent="0.25">
      <c r="A378" s="14" t="s">
        <v>576</v>
      </c>
      <c r="B378">
        <v>9998</v>
      </c>
      <c r="C378" s="14" t="s">
        <v>78</v>
      </c>
      <c r="D378" s="15">
        <v>43370</v>
      </c>
      <c r="E378" s="3">
        <v>66.8</v>
      </c>
      <c r="F378" s="15">
        <v>43371</v>
      </c>
      <c r="H378" s="14" t="s">
        <v>79</v>
      </c>
      <c r="I378" s="14" t="s">
        <v>80</v>
      </c>
      <c r="J378" s="3">
        <v>66.8</v>
      </c>
      <c r="K378" s="15">
        <f t="shared" si="18"/>
        <v>43400</v>
      </c>
      <c r="L378" s="15">
        <v>43378</v>
      </c>
      <c r="M378" s="3">
        <v>66.8</v>
      </c>
      <c r="N378" s="2">
        <f t="shared" si="17"/>
        <v>-22</v>
      </c>
      <c r="O378" s="4">
        <f t="shared" si="16"/>
        <v>-1469.6</v>
      </c>
    </row>
    <row r="379" spans="1:15" x14ac:dyDescent="0.25">
      <c r="A379" s="14" t="s">
        <v>577</v>
      </c>
      <c r="B379">
        <v>10108</v>
      </c>
      <c r="C379" s="14" t="s">
        <v>99</v>
      </c>
      <c r="D379" s="15">
        <v>43325</v>
      </c>
      <c r="E379" s="3">
        <v>3063.44</v>
      </c>
      <c r="F379" s="15">
        <v>43326</v>
      </c>
      <c r="H379" s="14" t="s">
        <v>87</v>
      </c>
      <c r="I379" s="14" t="s">
        <v>88</v>
      </c>
      <c r="J379" s="3">
        <v>3063.44</v>
      </c>
      <c r="K379" s="15">
        <f t="shared" si="18"/>
        <v>43355</v>
      </c>
      <c r="L379" s="15">
        <v>43346</v>
      </c>
      <c r="M379" s="3">
        <v>3063.44</v>
      </c>
      <c r="N379" s="2">
        <f t="shared" si="17"/>
        <v>-9</v>
      </c>
      <c r="O379" s="4">
        <f t="shared" si="16"/>
        <v>-27570.959999999999</v>
      </c>
    </row>
    <row r="380" spans="1:15" x14ac:dyDescent="0.25">
      <c r="A380" s="14" t="s">
        <v>578</v>
      </c>
      <c r="B380">
        <v>10244</v>
      </c>
      <c r="C380" s="14" t="s">
        <v>78</v>
      </c>
      <c r="D380" s="15">
        <v>43372</v>
      </c>
      <c r="E380" s="3">
        <v>1355.06</v>
      </c>
      <c r="F380" s="15">
        <v>43375</v>
      </c>
      <c r="H380" s="14" t="s">
        <v>79</v>
      </c>
      <c r="I380" s="14" t="s">
        <v>80</v>
      </c>
      <c r="J380" s="3">
        <v>1355.06</v>
      </c>
      <c r="K380" s="15">
        <f t="shared" si="18"/>
        <v>43402</v>
      </c>
      <c r="L380" s="15">
        <v>43378</v>
      </c>
      <c r="M380" s="3">
        <v>1355.06</v>
      </c>
      <c r="N380" s="2">
        <f t="shared" si="17"/>
        <v>-24</v>
      </c>
      <c r="O380" s="4">
        <f t="shared" si="16"/>
        <v>-32521.439999999999</v>
      </c>
    </row>
    <row r="381" spans="1:15" x14ac:dyDescent="0.25">
      <c r="A381" s="14" t="s">
        <v>579</v>
      </c>
      <c r="B381">
        <v>10245</v>
      </c>
      <c r="C381" s="14" t="s">
        <v>78</v>
      </c>
      <c r="D381" s="15">
        <v>43372</v>
      </c>
      <c r="E381" s="3">
        <v>678.68</v>
      </c>
      <c r="F381" s="15">
        <v>43375</v>
      </c>
      <c r="H381" s="14" t="s">
        <v>79</v>
      </c>
      <c r="I381" s="14" t="s">
        <v>80</v>
      </c>
      <c r="J381" s="3">
        <v>678.68</v>
      </c>
      <c r="K381" s="15">
        <f t="shared" si="18"/>
        <v>43402</v>
      </c>
      <c r="L381" s="15">
        <v>43378</v>
      </c>
      <c r="M381" s="3">
        <v>678.68</v>
      </c>
      <c r="N381" s="2">
        <f t="shared" si="17"/>
        <v>-24</v>
      </c>
      <c r="O381" s="4">
        <f t="shared" si="16"/>
        <v>-16288.32</v>
      </c>
    </row>
    <row r="382" spans="1:15" x14ac:dyDescent="0.25">
      <c r="A382" s="14" t="s">
        <v>580</v>
      </c>
      <c r="B382">
        <v>10246</v>
      </c>
      <c r="C382" s="14" t="s">
        <v>78</v>
      </c>
      <c r="D382" s="15">
        <v>43372</v>
      </c>
      <c r="E382" s="3">
        <v>3085.63</v>
      </c>
      <c r="F382" s="15">
        <v>43375</v>
      </c>
      <c r="H382" s="14" t="s">
        <v>79</v>
      </c>
      <c r="I382" s="14" t="s">
        <v>80</v>
      </c>
      <c r="J382" s="3">
        <v>3085.63</v>
      </c>
      <c r="K382" s="15">
        <f t="shared" si="18"/>
        <v>43402</v>
      </c>
      <c r="L382" s="15">
        <v>43378</v>
      </c>
      <c r="M382" s="3">
        <v>3085.63</v>
      </c>
      <c r="N382" s="2">
        <f t="shared" si="17"/>
        <v>-24</v>
      </c>
      <c r="O382" s="4">
        <f t="shared" si="16"/>
        <v>-74055.12</v>
      </c>
    </row>
    <row r="383" spans="1:15" x14ac:dyDescent="0.25">
      <c r="A383" s="14" t="s">
        <v>581</v>
      </c>
      <c r="B383">
        <v>10403</v>
      </c>
      <c r="C383" s="14" t="s">
        <v>78</v>
      </c>
      <c r="D383" s="15">
        <v>43372</v>
      </c>
      <c r="E383" s="3">
        <v>1581.06</v>
      </c>
      <c r="F383" s="15">
        <v>43375</v>
      </c>
      <c r="H383" s="14" t="s">
        <v>79</v>
      </c>
      <c r="I383" s="14" t="s">
        <v>80</v>
      </c>
      <c r="J383" s="3">
        <v>1581.06</v>
      </c>
      <c r="K383" s="15">
        <f t="shared" si="18"/>
        <v>43402</v>
      </c>
      <c r="L383" s="15">
        <v>43378</v>
      </c>
      <c r="M383" s="3">
        <v>1581.06</v>
      </c>
      <c r="N383" s="2">
        <f t="shared" si="17"/>
        <v>-24</v>
      </c>
      <c r="O383" s="4">
        <f t="shared" si="16"/>
        <v>-37945.440000000002</v>
      </c>
    </row>
    <row r="384" spans="1:15" x14ac:dyDescent="0.25">
      <c r="A384" s="14" t="s">
        <v>582</v>
      </c>
      <c r="B384">
        <v>10991</v>
      </c>
      <c r="C384" s="14" t="s">
        <v>78</v>
      </c>
      <c r="D384" s="15">
        <v>43404</v>
      </c>
      <c r="E384" s="3">
        <v>-18.149999999999999</v>
      </c>
      <c r="F384" s="15">
        <v>43409</v>
      </c>
      <c r="H384" s="14" t="s">
        <v>79</v>
      </c>
      <c r="I384" s="14" t="s">
        <v>80</v>
      </c>
      <c r="J384" s="3">
        <v>-18.149999999999999</v>
      </c>
      <c r="K384" s="15">
        <f t="shared" si="18"/>
        <v>43434</v>
      </c>
      <c r="L384" s="15">
        <v>43412</v>
      </c>
      <c r="M384" s="3">
        <v>-18.149999999999999</v>
      </c>
      <c r="N384" s="2">
        <f t="shared" si="17"/>
        <v>-22</v>
      </c>
      <c r="O384" s="4">
        <f t="shared" si="16"/>
        <v>399.29999999999995</v>
      </c>
    </row>
    <row r="385" spans="1:15" x14ac:dyDescent="0.25">
      <c r="A385" s="14" t="s">
        <v>583</v>
      </c>
      <c r="B385">
        <v>11108</v>
      </c>
      <c r="C385" s="14" t="s">
        <v>78</v>
      </c>
      <c r="D385" s="15">
        <v>43404</v>
      </c>
      <c r="E385" s="3">
        <v>618.87</v>
      </c>
      <c r="F385" s="15">
        <v>43409</v>
      </c>
      <c r="H385" s="14" t="s">
        <v>79</v>
      </c>
      <c r="I385" s="14" t="s">
        <v>80</v>
      </c>
      <c r="J385" s="3">
        <v>618.87</v>
      </c>
      <c r="K385" s="15">
        <f t="shared" si="18"/>
        <v>43434</v>
      </c>
      <c r="L385" s="15">
        <v>43412</v>
      </c>
      <c r="M385" s="3">
        <v>618.87</v>
      </c>
      <c r="N385" s="2">
        <f t="shared" si="17"/>
        <v>-22</v>
      </c>
      <c r="O385" s="4">
        <f t="shared" si="16"/>
        <v>-13615.14</v>
      </c>
    </row>
    <row r="386" spans="1:15" x14ac:dyDescent="0.25">
      <c r="A386" s="14" t="s">
        <v>584</v>
      </c>
      <c r="B386">
        <v>11109</v>
      </c>
      <c r="C386" s="14" t="s">
        <v>78</v>
      </c>
      <c r="D386" s="15">
        <v>43404</v>
      </c>
      <c r="E386" s="3">
        <v>1196.22</v>
      </c>
      <c r="F386" s="15">
        <v>43409</v>
      </c>
      <c r="H386" s="14" t="s">
        <v>79</v>
      </c>
      <c r="I386" s="14" t="s">
        <v>80</v>
      </c>
      <c r="J386" s="3">
        <v>1196.22</v>
      </c>
      <c r="K386" s="15">
        <f t="shared" si="18"/>
        <v>43434</v>
      </c>
      <c r="L386" s="15">
        <v>43412</v>
      </c>
      <c r="M386" s="3">
        <v>1196.22</v>
      </c>
      <c r="N386" s="2">
        <f t="shared" si="17"/>
        <v>-22</v>
      </c>
      <c r="O386" s="4">
        <f t="shared" si="16"/>
        <v>-26316.84</v>
      </c>
    </row>
    <row r="387" spans="1:15" x14ac:dyDescent="0.25">
      <c r="A387" s="14" t="s">
        <v>585</v>
      </c>
      <c r="B387">
        <v>11110</v>
      </c>
      <c r="C387" s="14" t="s">
        <v>78</v>
      </c>
      <c r="D387" s="15">
        <v>43404</v>
      </c>
      <c r="E387" s="3">
        <v>285.77999999999997</v>
      </c>
      <c r="F387" s="15">
        <v>43409</v>
      </c>
      <c r="H387" s="14" t="s">
        <v>79</v>
      </c>
      <c r="I387" s="14" t="s">
        <v>80</v>
      </c>
      <c r="J387" s="3">
        <v>285.77999999999997</v>
      </c>
      <c r="K387" s="15">
        <f t="shared" si="18"/>
        <v>43434</v>
      </c>
      <c r="L387" s="15">
        <v>43412</v>
      </c>
      <c r="M387" s="3">
        <v>285.77999999999997</v>
      </c>
      <c r="N387" s="2">
        <f t="shared" si="17"/>
        <v>-22</v>
      </c>
      <c r="O387" s="4">
        <f t="shared" ref="O387:O450" si="19">M387*N387</f>
        <v>-6287.16</v>
      </c>
    </row>
    <row r="388" spans="1:15" x14ac:dyDescent="0.25">
      <c r="A388" s="14" t="s">
        <v>586</v>
      </c>
      <c r="B388">
        <v>11111</v>
      </c>
      <c r="C388" s="14" t="s">
        <v>78</v>
      </c>
      <c r="D388" s="15">
        <v>43404</v>
      </c>
      <c r="E388" s="3">
        <v>811.35</v>
      </c>
      <c r="F388" s="15">
        <v>43411</v>
      </c>
      <c r="H388" s="14" t="s">
        <v>79</v>
      </c>
      <c r="I388" s="14" t="s">
        <v>80</v>
      </c>
      <c r="J388" s="3">
        <v>811.35</v>
      </c>
      <c r="K388" s="15">
        <f t="shared" si="18"/>
        <v>43434</v>
      </c>
      <c r="L388" s="15">
        <v>43412</v>
      </c>
      <c r="M388" s="3">
        <v>811.35</v>
      </c>
      <c r="N388" s="2">
        <f t="shared" si="17"/>
        <v>-22</v>
      </c>
      <c r="O388" s="4">
        <f t="shared" si="19"/>
        <v>-17849.7</v>
      </c>
    </row>
    <row r="389" spans="1:15" x14ac:dyDescent="0.25">
      <c r="A389" s="14" t="s">
        <v>587</v>
      </c>
      <c r="B389">
        <v>11112</v>
      </c>
      <c r="C389" s="14" t="s">
        <v>78</v>
      </c>
      <c r="D389" s="15">
        <v>43404</v>
      </c>
      <c r="E389" s="3">
        <v>646.01</v>
      </c>
      <c r="F389" s="15">
        <v>43409</v>
      </c>
      <c r="H389" s="14" t="s">
        <v>79</v>
      </c>
      <c r="I389" s="14" t="s">
        <v>80</v>
      </c>
      <c r="J389" s="3">
        <v>646.01</v>
      </c>
      <c r="K389" s="15">
        <f t="shared" si="18"/>
        <v>43434</v>
      </c>
      <c r="L389" s="15">
        <v>43412</v>
      </c>
      <c r="M389" s="3">
        <v>646.01</v>
      </c>
      <c r="N389" s="2">
        <f t="shared" si="17"/>
        <v>-22</v>
      </c>
      <c r="O389" s="4">
        <f t="shared" si="19"/>
        <v>-14212.22</v>
      </c>
    </row>
    <row r="390" spans="1:15" x14ac:dyDescent="0.25">
      <c r="A390" s="14" t="s">
        <v>588</v>
      </c>
      <c r="B390">
        <v>11113</v>
      </c>
      <c r="C390" s="14" t="s">
        <v>78</v>
      </c>
      <c r="D390" s="15">
        <v>43404</v>
      </c>
      <c r="E390" s="3">
        <v>2446.64</v>
      </c>
      <c r="F390" s="15">
        <v>43409</v>
      </c>
      <c r="H390" s="14" t="s">
        <v>79</v>
      </c>
      <c r="I390" s="14" t="s">
        <v>80</v>
      </c>
      <c r="J390" s="3">
        <v>2446.64</v>
      </c>
      <c r="K390" s="15">
        <f t="shared" si="18"/>
        <v>43434</v>
      </c>
      <c r="L390" s="15">
        <v>43412</v>
      </c>
      <c r="M390" s="3">
        <v>2446.64</v>
      </c>
      <c r="N390" s="2">
        <f t="shared" si="17"/>
        <v>-22</v>
      </c>
      <c r="O390" s="4">
        <f t="shared" si="19"/>
        <v>-53826.079999999994</v>
      </c>
    </row>
    <row r="391" spans="1:15" x14ac:dyDescent="0.25">
      <c r="A391" s="14" t="s">
        <v>589</v>
      </c>
      <c r="B391">
        <v>11224</v>
      </c>
      <c r="C391" s="14" t="s">
        <v>78</v>
      </c>
      <c r="D391" s="15">
        <v>43404</v>
      </c>
      <c r="E391" s="3">
        <v>463.25</v>
      </c>
      <c r="F391" s="15">
        <v>43409</v>
      </c>
      <c r="H391" s="14" t="s">
        <v>79</v>
      </c>
      <c r="I391" s="14" t="s">
        <v>80</v>
      </c>
      <c r="J391" s="3">
        <v>463.25</v>
      </c>
      <c r="K391" s="15">
        <f t="shared" si="18"/>
        <v>43434</v>
      </c>
      <c r="L391" s="15">
        <v>43412</v>
      </c>
      <c r="M391" s="3">
        <v>463.25</v>
      </c>
      <c r="N391" s="2">
        <f t="shared" si="17"/>
        <v>-22</v>
      </c>
      <c r="O391" s="4">
        <f t="shared" si="19"/>
        <v>-10191.5</v>
      </c>
    </row>
    <row r="392" spans="1:15" x14ac:dyDescent="0.25">
      <c r="A392" s="14" t="s">
        <v>590</v>
      </c>
      <c r="B392">
        <v>11225</v>
      </c>
      <c r="C392" s="14" t="s">
        <v>78</v>
      </c>
      <c r="D392" s="15">
        <v>43404</v>
      </c>
      <c r="E392" s="3">
        <v>1488.05</v>
      </c>
      <c r="F392" s="15">
        <v>43409</v>
      </c>
      <c r="H392" s="14" t="s">
        <v>79</v>
      </c>
      <c r="I392" s="14" t="s">
        <v>80</v>
      </c>
      <c r="J392" s="3">
        <v>1488.05</v>
      </c>
      <c r="K392" s="15">
        <f t="shared" si="18"/>
        <v>43434</v>
      </c>
      <c r="L392" s="15">
        <v>43412</v>
      </c>
      <c r="M392" s="3">
        <v>1488.05</v>
      </c>
      <c r="N392" s="2">
        <f t="shared" si="17"/>
        <v>-22</v>
      </c>
      <c r="O392" s="4">
        <f t="shared" si="19"/>
        <v>-32737.1</v>
      </c>
    </row>
    <row r="393" spans="1:15" x14ac:dyDescent="0.25">
      <c r="A393" s="14" t="s">
        <v>591</v>
      </c>
      <c r="B393">
        <v>11553</v>
      </c>
      <c r="C393" s="14" t="s">
        <v>78</v>
      </c>
      <c r="D393" s="15">
        <v>43418</v>
      </c>
      <c r="E393" s="3">
        <v>2543.94</v>
      </c>
      <c r="F393" s="15">
        <v>43419</v>
      </c>
      <c r="H393" s="14" t="s">
        <v>79</v>
      </c>
      <c r="I393" s="14" t="s">
        <v>80</v>
      </c>
      <c r="J393" s="3">
        <v>2543.94</v>
      </c>
      <c r="K393" s="15">
        <f t="shared" si="18"/>
        <v>43448</v>
      </c>
      <c r="L393" s="15">
        <v>43423</v>
      </c>
      <c r="M393" s="3">
        <v>2543.94</v>
      </c>
      <c r="N393" s="2">
        <f t="shared" si="17"/>
        <v>-25</v>
      </c>
      <c r="O393" s="4">
        <f t="shared" si="19"/>
        <v>-63598.5</v>
      </c>
    </row>
    <row r="394" spans="1:15" x14ac:dyDescent="0.25">
      <c r="A394" s="14" t="s">
        <v>592</v>
      </c>
      <c r="B394">
        <v>11554</v>
      </c>
      <c r="C394" s="14" t="s">
        <v>78</v>
      </c>
      <c r="D394" s="15">
        <v>43418</v>
      </c>
      <c r="E394" s="3">
        <v>100.73</v>
      </c>
      <c r="F394" s="15">
        <v>43419</v>
      </c>
      <c r="H394" s="14" t="s">
        <v>79</v>
      </c>
      <c r="I394" s="14" t="s">
        <v>80</v>
      </c>
      <c r="J394" s="3">
        <v>100.73</v>
      </c>
      <c r="K394" s="15">
        <f t="shared" si="18"/>
        <v>43448</v>
      </c>
      <c r="L394" s="15">
        <v>43423</v>
      </c>
      <c r="M394" s="3">
        <v>100.73</v>
      </c>
      <c r="N394" s="2">
        <f t="shared" si="17"/>
        <v>-25</v>
      </c>
      <c r="O394" s="4">
        <f t="shared" si="19"/>
        <v>-2518.25</v>
      </c>
    </row>
    <row r="395" spans="1:15" x14ac:dyDescent="0.25">
      <c r="A395" s="14" t="s">
        <v>593</v>
      </c>
      <c r="B395">
        <v>11556</v>
      </c>
      <c r="D395" s="15">
        <v>43159</v>
      </c>
      <c r="E395" s="3">
        <v>158.6</v>
      </c>
      <c r="F395" s="15">
        <v>43167</v>
      </c>
      <c r="H395" s="14" t="s">
        <v>380</v>
      </c>
      <c r="I395" s="14" t="s">
        <v>381</v>
      </c>
      <c r="J395" s="3">
        <v>158.6</v>
      </c>
      <c r="K395" s="15">
        <f t="shared" si="18"/>
        <v>43189</v>
      </c>
      <c r="L395" s="15">
        <v>43193</v>
      </c>
      <c r="M395" s="3">
        <v>158.6</v>
      </c>
      <c r="N395" s="2">
        <f t="shared" si="17"/>
        <v>4</v>
      </c>
      <c r="O395" s="4">
        <f t="shared" si="19"/>
        <v>634.4</v>
      </c>
    </row>
    <row r="396" spans="1:15" x14ac:dyDescent="0.25">
      <c r="A396" s="14" t="s">
        <v>594</v>
      </c>
      <c r="B396">
        <v>11568</v>
      </c>
      <c r="C396" s="14" t="s">
        <v>86</v>
      </c>
      <c r="D396" s="15">
        <v>43216</v>
      </c>
      <c r="E396" s="3">
        <v>2538.0300000000002</v>
      </c>
      <c r="F396" s="15">
        <v>43216</v>
      </c>
      <c r="H396" s="14" t="s">
        <v>87</v>
      </c>
      <c r="I396" s="14" t="s">
        <v>88</v>
      </c>
      <c r="J396" s="3">
        <v>2538.0300000000002</v>
      </c>
      <c r="K396" s="15">
        <f t="shared" si="18"/>
        <v>43246</v>
      </c>
      <c r="L396" s="15">
        <v>43236</v>
      </c>
      <c r="M396" s="3">
        <v>2538.0300000000002</v>
      </c>
      <c r="N396" s="2">
        <f t="shared" si="17"/>
        <v>-10</v>
      </c>
      <c r="O396" s="4">
        <f t="shared" si="19"/>
        <v>-25380.300000000003</v>
      </c>
    </row>
    <row r="397" spans="1:15" x14ac:dyDescent="0.25">
      <c r="A397" s="14" t="s">
        <v>595</v>
      </c>
      <c r="B397">
        <v>11824</v>
      </c>
      <c r="C397" s="14" t="s">
        <v>78</v>
      </c>
      <c r="D397" s="15">
        <v>43434</v>
      </c>
      <c r="E397" s="3">
        <v>1939.61</v>
      </c>
      <c r="F397" s="15">
        <v>43434</v>
      </c>
      <c r="H397" s="14" t="s">
        <v>79</v>
      </c>
      <c r="I397" s="14" t="s">
        <v>80</v>
      </c>
      <c r="J397" s="3">
        <v>1939.61</v>
      </c>
      <c r="K397" s="15">
        <f t="shared" si="18"/>
        <v>43464</v>
      </c>
      <c r="L397" s="15">
        <v>43438</v>
      </c>
      <c r="M397" s="3">
        <v>1939.61</v>
      </c>
      <c r="N397" s="2">
        <f t="shared" si="17"/>
        <v>-26</v>
      </c>
      <c r="O397" s="4">
        <f t="shared" si="19"/>
        <v>-50429.86</v>
      </c>
    </row>
    <row r="398" spans="1:15" x14ac:dyDescent="0.25">
      <c r="A398" s="14" t="s">
        <v>596</v>
      </c>
      <c r="B398">
        <v>11851</v>
      </c>
      <c r="C398" s="14" t="s">
        <v>78</v>
      </c>
      <c r="D398" s="15">
        <v>43434</v>
      </c>
      <c r="E398" s="3">
        <v>-73.400000000000006</v>
      </c>
      <c r="F398" s="15">
        <v>43437</v>
      </c>
      <c r="H398" s="14" t="s">
        <v>79</v>
      </c>
      <c r="I398" s="14" t="s">
        <v>80</v>
      </c>
      <c r="J398" s="3">
        <v>-73.400000000000006</v>
      </c>
      <c r="K398" s="15">
        <f t="shared" si="18"/>
        <v>43464</v>
      </c>
      <c r="L398" s="15">
        <v>43438</v>
      </c>
      <c r="M398" s="3">
        <v>-73.400000000000006</v>
      </c>
      <c r="N398" s="2">
        <f t="shared" si="17"/>
        <v>-26</v>
      </c>
      <c r="O398" s="4">
        <f t="shared" si="19"/>
        <v>1908.4</v>
      </c>
    </row>
    <row r="399" spans="1:15" x14ac:dyDescent="0.25">
      <c r="A399" s="14" t="s">
        <v>597</v>
      </c>
      <c r="B399">
        <v>11975</v>
      </c>
      <c r="C399" s="14" t="s">
        <v>78</v>
      </c>
      <c r="D399" s="15">
        <v>43434</v>
      </c>
      <c r="E399" s="3">
        <v>2458.61</v>
      </c>
      <c r="F399" s="15">
        <v>43437</v>
      </c>
      <c r="H399" s="14" t="s">
        <v>79</v>
      </c>
      <c r="I399" s="14" t="s">
        <v>80</v>
      </c>
      <c r="J399" s="3">
        <v>2458.61</v>
      </c>
      <c r="K399" s="15">
        <f t="shared" si="18"/>
        <v>43464</v>
      </c>
      <c r="L399" s="15">
        <v>43438</v>
      </c>
      <c r="M399" s="3">
        <v>2458.61</v>
      </c>
      <c r="N399" s="2">
        <f t="shared" si="17"/>
        <v>-26</v>
      </c>
      <c r="O399" s="4">
        <f t="shared" si="19"/>
        <v>-63923.86</v>
      </c>
    </row>
    <row r="400" spans="1:15" x14ac:dyDescent="0.25">
      <c r="A400" s="14" t="s">
        <v>598</v>
      </c>
      <c r="B400">
        <v>11976</v>
      </c>
      <c r="C400" s="14" t="s">
        <v>78</v>
      </c>
      <c r="D400" s="15">
        <v>43434</v>
      </c>
      <c r="E400" s="3">
        <v>1038.8399999999999</v>
      </c>
      <c r="F400" s="15">
        <v>43437</v>
      </c>
      <c r="H400" s="14" t="s">
        <v>79</v>
      </c>
      <c r="I400" s="14" t="s">
        <v>80</v>
      </c>
      <c r="J400" s="3">
        <v>1038.8399999999999</v>
      </c>
      <c r="K400" s="15">
        <f t="shared" si="18"/>
        <v>43464</v>
      </c>
      <c r="L400" s="15">
        <v>43438</v>
      </c>
      <c r="M400" s="3">
        <v>1038.8399999999999</v>
      </c>
      <c r="N400" s="2">
        <f t="shared" si="17"/>
        <v>-26</v>
      </c>
      <c r="O400" s="4">
        <f t="shared" si="19"/>
        <v>-27009.839999999997</v>
      </c>
    </row>
    <row r="401" spans="1:15" x14ac:dyDescent="0.25">
      <c r="A401" s="14" t="s">
        <v>599</v>
      </c>
      <c r="B401">
        <v>11977</v>
      </c>
      <c r="C401" s="14" t="s">
        <v>78</v>
      </c>
      <c r="D401" s="15">
        <v>43434</v>
      </c>
      <c r="E401" s="3">
        <v>3897.68</v>
      </c>
      <c r="F401" s="15">
        <v>43437</v>
      </c>
      <c r="H401" s="14" t="s">
        <v>79</v>
      </c>
      <c r="I401" s="14" t="s">
        <v>80</v>
      </c>
      <c r="J401" s="3">
        <v>3897.68</v>
      </c>
      <c r="K401" s="15">
        <f t="shared" si="18"/>
        <v>43464</v>
      </c>
      <c r="L401" s="15">
        <v>43438</v>
      </c>
      <c r="M401" s="3">
        <v>3897.68</v>
      </c>
      <c r="N401" s="2">
        <f t="shared" si="17"/>
        <v>-26</v>
      </c>
      <c r="O401" s="4">
        <f t="shared" si="19"/>
        <v>-101339.68</v>
      </c>
    </row>
    <row r="402" spans="1:15" x14ac:dyDescent="0.25">
      <c r="A402" s="14" t="s">
        <v>600</v>
      </c>
      <c r="B402">
        <v>12120</v>
      </c>
      <c r="C402" s="14" t="s">
        <v>78</v>
      </c>
      <c r="D402" s="15">
        <v>43434</v>
      </c>
      <c r="E402" s="3">
        <v>1843.95</v>
      </c>
      <c r="F402" s="15">
        <v>43437</v>
      </c>
      <c r="H402" s="14" t="s">
        <v>79</v>
      </c>
      <c r="I402" s="14" t="s">
        <v>80</v>
      </c>
      <c r="J402" s="3">
        <v>1843.95</v>
      </c>
      <c r="K402" s="15">
        <f t="shared" si="18"/>
        <v>43464</v>
      </c>
      <c r="L402" s="15">
        <v>43438</v>
      </c>
      <c r="M402" s="3">
        <v>1843.95</v>
      </c>
      <c r="N402" s="2">
        <f t="shared" si="17"/>
        <v>-26</v>
      </c>
      <c r="O402" s="4">
        <f t="shared" si="19"/>
        <v>-47942.700000000004</v>
      </c>
    </row>
    <row r="403" spans="1:15" x14ac:dyDescent="0.25">
      <c r="A403" s="14" t="s">
        <v>601</v>
      </c>
      <c r="B403">
        <v>12335</v>
      </c>
      <c r="D403" s="15">
        <v>43111</v>
      </c>
      <c r="E403" s="3">
        <v>3749.55</v>
      </c>
      <c r="F403" s="15">
        <v>43111</v>
      </c>
      <c r="H403" s="14" t="s">
        <v>87</v>
      </c>
      <c r="I403" s="14" t="s">
        <v>88</v>
      </c>
      <c r="J403" s="3">
        <v>3749.55</v>
      </c>
      <c r="K403" s="15">
        <f t="shared" si="18"/>
        <v>43141</v>
      </c>
      <c r="L403" s="15">
        <v>43131</v>
      </c>
      <c r="M403" s="3">
        <v>3749.55</v>
      </c>
      <c r="N403" s="2">
        <f t="shared" ref="N403:N466" si="20">L403-K403</f>
        <v>-10</v>
      </c>
      <c r="O403" s="4">
        <f t="shared" si="19"/>
        <v>-37495.5</v>
      </c>
    </row>
    <row r="404" spans="1:15" x14ac:dyDescent="0.25">
      <c r="A404" s="14" t="s">
        <v>602</v>
      </c>
      <c r="B404">
        <v>12881</v>
      </c>
      <c r="D404" s="15">
        <v>43190</v>
      </c>
      <c r="E404" s="3">
        <v>1613.69</v>
      </c>
      <c r="F404" s="15">
        <v>43190</v>
      </c>
      <c r="H404" s="14" t="s">
        <v>90</v>
      </c>
      <c r="I404" s="14" t="s">
        <v>91</v>
      </c>
      <c r="J404" s="3">
        <v>1613.69</v>
      </c>
      <c r="K404" s="15">
        <f t="shared" si="18"/>
        <v>43220</v>
      </c>
      <c r="L404" s="15">
        <v>43199</v>
      </c>
      <c r="M404" s="3">
        <v>1613.69</v>
      </c>
      <c r="N404" s="2">
        <f t="shared" si="20"/>
        <v>-21</v>
      </c>
      <c r="O404" s="4">
        <f t="shared" si="19"/>
        <v>-33887.49</v>
      </c>
    </row>
    <row r="405" spans="1:15" x14ac:dyDescent="0.25">
      <c r="A405" s="14" t="s">
        <v>603</v>
      </c>
      <c r="B405">
        <v>12882</v>
      </c>
      <c r="C405" s="14" t="s">
        <v>93</v>
      </c>
      <c r="D405" s="15">
        <v>43190</v>
      </c>
      <c r="E405" s="3">
        <v>3683.26</v>
      </c>
      <c r="F405" s="15">
        <v>43190</v>
      </c>
      <c r="H405" s="14" t="s">
        <v>90</v>
      </c>
      <c r="I405" s="14" t="s">
        <v>91</v>
      </c>
      <c r="J405" s="3">
        <v>3683.26</v>
      </c>
      <c r="K405" s="15">
        <f t="shared" si="18"/>
        <v>43220</v>
      </c>
      <c r="L405" s="15">
        <v>43199</v>
      </c>
      <c r="M405" s="3">
        <v>3683.26</v>
      </c>
      <c r="N405" s="2">
        <f t="shared" si="20"/>
        <v>-21</v>
      </c>
      <c r="O405" s="4">
        <f t="shared" si="19"/>
        <v>-77348.460000000006</v>
      </c>
    </row>
    <row r="406" spans="1:15" x14ac:dyDescent="0.25">
      <c r="A406" s="14" t="s">
        <v>604</v>
      </c>
      <c r="B406">
        <v>14624</v>
      </c>
      <c r="C406" s="14" t="s">
        <v>541</v>
      </c>
      <c r="D406" s="15">
        <v>43159</v>
      </c>
      <c r="E406" s="3">
        <v>66.72</v>
      </c>
      <c r="F406" s="15">
        <v>43159</v>
      </c>
      <c r="H406" s="14" t="s">
        <v>96</v>
      </c>
      <c r="I406" s="14" t="s">
        <v>97</v>
      </c>
      <c r="J406" s="3">
        <v>66.72</v>
      </c>
      <c r="K406" s="15">
        <f t="shared" si="18"/>
        <v>43189</v>
      </c>
      <c r="L406" s="15">
        <v>43167</v>
      </c>
      <c r="M406" s="3">
        <v>66.72</v>
      </c>
      <c r="N406" s="2">
        <f t="shared" si="20"/>
        <v>-22</v>
      </c>
      <c r="O406" s="4">
        <f t="shared" si="19"/>
        <v>-1467.84</v>
      </c>
    </row>
    <row r="407" spans="1:15" x14ac:dyDescent="0.25">
      <c r="A407" s="14" t="s">
        <v>605</v>
      </c>
      <c r="B407">
        <v>15573</v>
      </c>
      <c r="C407" s="14" t="s">
        <v>86</v>
      </c>
      <c r="D407" s="15">
        <v>43248</v>
      </c>
      <c r="E407" s="3">
        <v>1465.04</v>
      </c>
      <c r="F407" s="15">
        <v>43262</v>
      </c>
      <c r="H407" s="14" t="s">
        <v>87</v>
      </c>
      <c r="I407" s="14" t="s">
        <v>88</v>
      </c>
      <c r="J407" s="3">
        <v>1465.04</v>
      </c>
      <c r="K407" s="15">
        <f t="shared" si="18"/>
        <v>43278</v>
      </c>
      <c r="L407" s="15">
        <v>43269</v>
      </c>
      <c r="M407" s="3">
        <v>1465.04</v>
      </c>
      <c r="N407" s="2">
        <f t="shared" si="20"/>
        <v>-9</v>
      </c>
      <c r="O407" s="4">
        <f t="shared" si="19"/>
        <v>-13185.36</v>
      </c>
    </row>
    <row r="408" spans="1:15" x14ac:dyDescent="0.25">
      <c r="A408" s="14" t="s">
        <v>606</v>
      </c>
      <c r="B408">
        <v>16668</v>
      </c>
      <c r="C408" s="14" t="s">
        <v>82</v>
      </c>
      <c r="D408" s="15">
        <v>43251</v>
      </c>
      <c r="E408" s="3">
        <v>515.54999999999995</v>
      </c>
      <c r="F408" s="15">
        <v>43262</v>
      </c>
      <c r="H408" s="14" t="s">
        <v>83</v>
      </c>
      <c r="I408" s="14" t="s">
        <v>84</v>
      </c>
      <c r="J408" s="3">
        <v>515.54999999999995</v>
      </c>
      <c r="K408" s="15">
        <f t="shared" ref="K408:K471" si="21">D408+30</f>
        <v>43281</v>
      </c>
      <c r="L408" s="15">
        <v>43264</v>
      </c>
      <c r="M408" s="3">
        <v>515.54999999999995</v>
      </c>
      <c r="N408" s="2">
        <f t="shared" si="20"/>
        <v>-17</v>
      </c>
      <c r="O408" s="4">
        <f t="shared" si="19"/>
        <v>-8764.3499999999985</v>
      </c>
    </row>
    <row r="409" spans="1:15" x14ac:dyDescent="0.25">
      <c r="A409" s="14" t="s">
        <v>607</v>
      </c>
      <c r="B409">
        <v>18118</v>
      </c>
      <c r="C409" s="14" t="s">
        <v>93</v>
      </c>
      <c r="D409" s="15">
        <v>43220</v>
      </c>
      <c r="E409" s="3">
        <v>1480.99</v>
      </c>
      <c r="F409" s="15">
        <v>43227</v>
      </c>
      <c r="H409" s="14" t="s">
        <v>90</v>
      </c>
      <c r="I409" s="14" t="s">
        <v>91</v>
      </c>
      <c r="J409" s="3">
        <v>1480.99</v>
      </c>
      <c r="K409" s="15">
        <f t="shared" si="21"/>
        <v>43250</v>
      </c>
      <c r="L409" s="15">
        <v>43228</v>
      </c>
      <c r="M409" s="3">
        <v>1480.99</v>
      </c>
      <c r="N409" s="2">
        <f t="shared" si="20"/>
        <v>-22</v>
      </c>
      <c r="O409" s="4">
        <f t="shared" si="19"/>
        <v>-32581.78</v>
      </c>
    </row>
    <row r="410" spans="1:15" x14ac:dyDescent="0.25">
      <c r="A410" s="14" t="s">
        <v>608</v>
      </c>
      <c r="B410">
        <v>18119</v>
      </c>
      <c r="D410" s="15">
        <v>43220</v>
      </c>
      <c r="E410" s="3">
        <v>3954.79</v>
      </c>
      <c r="F410" s="15">
        <v>43227</v>
      </c>
      <c r="H410" s="14" t="s">
        <v>90</v>
      </c>
      <c r="I410" s="14" t="s">
        <v>91</v>
      </c>
      <c r="J410" s="3">
        <v>3954.79</v>
      </c>
      <c r="K410" s="15">
        <f t="shared" si="21"/>
        <v>43250</v>
      </c>
      <c r="L410" s="15">
        <v>43228</v>
      </c>
      <c r="M410" s="3">
        <v>3954.79</v>
      </c>
      <c r="N410" s="2">
        <f t="shared" si="20"/>
        <v>-22</v>
      </c>
      <c r="O410" s="4">
        <f t="shared" si="19"/>
        <v>-87005.38</v>
      </c>
    </row>
    <row r="411" spans="1:15" x14ac:dyDescent="0.25">
      <c r="A411" s="14" t="s">
        <v>609</v>
      </c>
      <c r="B411">
        <v>19331</v>
      </c>
      <c r="C411" s="14" t="s">
        <v>86</v>
      </c>
      <c r="D411" s="15">
        <v>43278</v>
      </c>
      <c r="E411" s="3">
        <v>1162.46</v>
      </c>
      <c r="F411" s="15">
        <v>43280</v>
      </c>
      <c r="H411" s="14" t="s">
        <v>87</v>
      </c>
      <c r="I411" s="14" t="s">
        <v>88</v>
      </c>
      <c r="J411" s="3">
        <v>1162.46</v>
      </c>
      <c r="K411" s="15">
        <f t="shared" si="21"/>
        <v>43308</v>
      </c>
      <c r="L411" s="15">
        <v>43298</v>
      </c>
      <c r="M411" s="3">
        <v>1162.46</v>
      </c>
      <c r="N411" s="2">
        <f t="shared" si="20"/>
        <v>-10</v>
      </c>
      <c r="O411" s="4">
        <f t="shared" si="19"/>
        <v>-11624.6</v>
      </c>
    </row>
    <row r="412" spans="1:15" x14ac:dyDescent="0.25">
      <c r="A412" s="14" t="s">
        <v>610</v>
      </c>
      <c r="B412">
        <v>20741</v>
      </c>
      <c r="C412" s="14" t="s">
        <v>82</v>
      </c>
      <c r="D412" s="15">
        <v>43281</v>
      </c>
      <c r="E412" s="3">
        <v>528.28</v>
      </c>
      <c r="F412" s="15">
        <v>43283</v>
      </c>
      <c r="H412" s="14" t="s">
        <v>83</v>
      </c>
      <c r="I412" s="14" t="s">
        <v>84</v>
      </c>
      <c r="J412" s="3">
        <v>528.28</v>
      </c>
      <c r="K412" s="15">
        <f t="shared" si="21"/>
        <v>43311</v>
      </c>
      <c r="L412" s="15">
        <v>43285</v>
      </c>
      <c r="M412" s="3">
        <v>528.28</v>
      </c>
      <c r="N412" s="2">
        <f t="shared" si="20"/>
        <v>-26</v>
      </c>
      <c r="O412" s="4">
        <f t="shared" si="19"/>
        <v>-13735.279999999999</v>
      </c>
    </row>
    <row r="413" spans="1:15" x14ac:dyDescent="0.25">
      <c r="A413" s="14" t="s">
        <v>611</v>
      </c>
      <c r="B413">
        <v>22433</v>
      </c>
      <c r="D413" s="15">
        <v>43190</v>
      </c>
      <c r="E413" s="3">
        <v>158.6</v>
      </c>
      <c r="F413" s="15">
        <v>43207</v>
      </c>
      <c r="H413" s="14" t="s">
        <v>380</v>
      </c>
      <c r="I413" s="14" t="s">
        <v>381</v>
      </c>
      <c r="J413" s="3">
        <v>158.6</v>
      </c>
      <c r="K413" s="15">
        <f t="shared" si="21"/>
        <v>43220</v>
      </c>
      <c r="L413" s="15">
        <v>43220</v>
      </c>
      <c r="M413" s="3">
        <v>158.6</v>
      </c>
      <c r="N413" s="2">
        <f t="shared" si="20"/>
        <v>0</v>
      </c>
      <c r="O413" s="4">
        <f t="shared" si="19"/>
        <v>0</v>
      </c>
    </row>
    <row r="414" spans="1:15" x14ac:dyDescent="0.25">
      <c r="A414" s="14" t="s">
        <v>612</v>
      </c>
      <c r="B414">
        <v>22937</v>
      </c>
      <c r="C414" s="14" t="s">
        <v>93</v>
      </c>
      <c r="D414" s="15">
        <v>43251</v>
      </c>
      <c r="E414" s="3">
        <v>2118.92</v>
      </c>
      <c r="F414" s="15">
        <v>43263</v>
      </c>
      <c r="H414" s="14" t="s">
        <v>90</v>
      </c>
      <c r="I414" s="14" t="s">
        <v>91</v>
      </c>
      <c r="J414" s="3">
        <v>2118.92</v>
      </c>
      <c r="K414" s="15">
        <f t="shared" si="21"/>
        <v>43281</v>
      </c>
      <c r="L414" s="15">
        <v>43264</v>
      </c>
      <c r="M414" s="3">
        <v>2118.92</v>
      </c>
      <c r="N414" s="2">
        <f t="shared" si="20"/>
        <v>-17</v>
      </c>
      <c r="O414" s="4">
        <f t="shared" si="19"/>
        <v>-36021.64</v>
      </c>
    </row>
    <row r="415" spans="1:15" x14ac:dyDescent="0.25">
      <c r="A415" s="14" t="s">
        <v>613</v>
      </c>
      <c r="B415">
        <v>22938</v>
      </c>
      <c r="C415" s="14" t="s">
        <v>93</v>
      </c>
      <c r="D415" s="15">
        <v>43251</v>
      </c>
      <c r="E415" s="3">
        <v>5216.25</v>
      </c>
      <c r="F415" s="15">
        <v>43263</v>
      </c>
      <c r="H415" s="14" t="s">
        <v>90</v>
      </c>
      <c r="I415" s="14" t="s">
        <v>91</v>
      </c>
      <c r="J415" s="3">
        <v>5216.25</v>
      </c>
      <c r="K415" s="15">
        <f t="shared" si="21"/>
        <v>43281</v>
      </c>
      <c r="L415" s="15">
        <v>43264</v>
      </c>
      <c r="M415" s="3">
        <v>5216.25</v>
      </c>
      <c r="N415" s="2">
        <f t="shared" si="20"/>
        <v>-17</v>
      </c>
      <c r="O415" s="4">
        <f t="shared" si="19"/>
        <v>-88676.25</v>
      </c>
    </row>
    <row r="416" spans="1:15" x14ac:dyDescent="0.25">
      <c r="A416" s="14" t="s">
        <v>614</v>
      </c>
      <c r="B416">
        <v>23324</v>
      </c>
      <c r="C416" s="14" t="s">
        <v>86</v>
      </c>
      <c r="D416" s="15">
        <v>43311</v>
      </c>
      <c r="E416" s="3">
        <v>821.49</v>
      </c>
      <c r="F416" s="15">
        <v>43311</v>
      </c>
      <c r="H416" s="14" t="s">
        <v>87</v>
      </c>
      <c r="I416" s="14" t="s">
        <v>88</v>
      </c>
      <c r="J416" s="3">
        <v>821.49</v>
      </c>
      <c r="K416" s="15">
        <f t="shared" si="21"/>
        <v>43341</v>
      </c>
      <c r="L416" s="15">
        <v>43332</v>
      </c>
      <c r="M416" s="3">
        <v>821.49</v>
      </c>
      <c r="N416" s="2">
        <f t="shared" si="20"/>
        <v>-9</v>
      </c>
      <c r="O416" s="4">
        <f t="shared" si="19"/>
        <v>-7393.41</v>
      </c>
    </row>
    <row r="417" spans="1:15" x14ac:dyDescent="0.25">
      <c r="A417" s="14" t="s">
        <v>615</v>
      </c>
      <c r="B417">
        <v>23828</v>
      </c>
      <c r="C417" s="14" t="s">
        <v>616</v>
      </c>
      <c r="D417" s="15">
        <v>43190</v>
      </c>
      <c r="E417" s="3">
        <v>99.32</v>
      </c>
      <c r="F417" s="15">
        <v>43190</v>
      </c>
      <c r="H417" s="14" t="s">
        <v>96</v>
      </c>
      <c r="I417" s="14" t="s">
        <v>97</v>
      </c>
      <c r="J417" s="3">
        <v>99.32</v>
      </c>
      <c r="K417" s="15">
        <f t="shared" si="21"/>
        <v>43220</v>
      </c>
      <c r="L417" s="15">
        <v>43195</v>
      </c>
      <c r="M417" s="3">
        <v>99.32</v>
      </c>
      <c r="N417" s="2">
        <f t="shared" si="20"/>
        <v>-25</v>
      </c>
      <c r="O417" s="4">
        <f t="shared" si="19"/>
        <v>-2483</v>
      </c>
    </row>
    <row r="418" spans="1:15" x14ac:dyDescent="0.25">
      <c r="A418" s="14" t="s">
        <v>617</v>
      </c>
      <c r="B418">
        <v>24819</v>
      </c>
      <c r="C418" s="14" t="s">
        <v>82</v>
      </c>
      <c r="D418" s="15">
        <v>43312</v>
      </c>
      <c r="E418" s="3">
        <v>536.64</v>
      </c>
      <c r="F418" s="15">
        <v>43313</v>
      </c>
      <c r="H418" s="14" t="s">
        <v>83</v>
      </c>
      <c r="I418" s="14" t="s">
        <v>84</v>
      </c>
      <c r="J418" s="3">
        <v>536.64</v>
      </c>
      <c r="K418" s="15">
        <f t="shared" si="21"/>
        <v>43342</v>
      </c>
      <c r="L418" s="15">
        <v>43319</v>
      </c>
      <c r="M418" s="3">
        <v>536.64</v>
      </c>
      <c r="N418" s="2">
        <f t="shared" si="20"/>
        <v>-23</v>
      </c>
      <c r="O418" s="4">
        <f t="shared" si="19"/>
        <v>-12342.72</v>
      </c>
    </row>
    <row r="419" spans="1:15" x14ac:dyDescent="0.25">
      <c r="A419" s="14" t="s">
        <v>618</v>
      </c>
      <c r="B419">
        <v>26202</v>
      </c>
      <c r="C419" s="14" t="s">
        <v>619</v>
      </c>
      <c r="D419" s="15">
        <v>43146</v>
      </c>
      <c r="E419" s="3">
        <v>14476.8</v>
      </c>
      <c r="F419" s="15">
        <v>43167</v>
      </c>
      <c r="H419" s="14" t="s">
        <v>620</v>
      </c>
      <c r="I419" s="14" t="s">
        <v>621</v>
      </c>
      <c r="J419" s="3">
        <v>14476.8</v>
      </c>
      <c r="K419" s="15">
        <f t="shared" si="21"/>
        <v>43176</v>
      </c>
      <c r="L419" s="15">
        <v>43172</v>
      </c>
      <c r="M419" s="3">
        <v>14476.8</v>
      </c>
      <c r="N419" s="2">
        <f t="shared" si="20"/>
        <v>-4</v>
      </c>
      <c r="O419" s="4">
        <f t="shared" si="19"/>
        <v>-57907.199999999997</v>
      </c>
    </row>
    <row r="420" spans="1:15" x14ac:dyDescent="0.25">
      <c r="A420" s="14" t="s">
        <v>622</v>
      </c>
      <c r="B420">
        <v>28082</v>
      </c>
      <c r="C420" s="14" t="s">
        <v>86</v>
      </c>
      <c r="D420" s="15">
        <v>43341</v>
      </c>
      <c r="E420" s="3">
        <v>1044.3900000000001</v>
      </c>
      <c r="F420" s="15">
        <v>43342</v>
      </c>
      <c r="H420" s="14" t="s">
        <v>87</v>
      </c>
      <c r="I420" s="14" t="s">
        <v>88</v>
      </c>
      <c r="J420" s="3">
        <v>1044.3900000000001</v>
      </c>
      <c r="K420" s="15">
        <f t="shared" si="21"/>
        <v>43371</v>
      </c>
      <c r="L420" s="15">
        <v>43361</v>
      </c>
      <c r="M420" s="3">
        <v>1044.3900000000001</v>
      </c>
      <c r="N420" s="2">
        <f t="shared" si="20"/>
        <v>-10</v>
      </c>
      <c r="O420" s="4">
        <f t="shared" si="19"/>
        <v>-10443.900000000001</v>
      </c>
    </row>
    <row r="421" spans="1:15" x14ac:dyDescent="0.25">
      <c r="A421" s="14" t="s">
        <v>623</v>
      </c>
      <c r="B421">
        <v>28655</v>
      </c>
      <c r="C421" s="14" t="s">
        <v>93</v>
      </c>
      <c r="D421" s="15">
        <v>43281</v>
      </c>
      <c r="E421" s="3">
        <v>999.67</v>
      </c>
      <c r="F421" s="15">
        <v>43292</v>
      </c>
      <c r="H421" s="14" t="s">
        <v>90</v>
      </c>
      <c r="I421" s="14" t="s">
        <v>91</v>
      </c>
      <c r="J421" s="3">
        <v>999.67</v>
      </c>
      <c r="K421" s="15">
        <f t="shared" si="21"/>
        <v>43311</v>
      </c>
      <c r="L421" s="15">
        <v>43312</v>
      </c>
      <c r="M421" s="3">
        <v>999.67</v>
      </c>
      <c r="N421" s="2">
        <f t="shared" si="20"/>
        <v>1</v>
      </c>
      <c r="O421" s="4">
        <f t="shared" si="19"/>
        <v>999.67</v>
      </c>
    </row>
    <row r="422" spans="1:15" x14ac:dyDescent="0.25">
      <c r="A422" s="14" t="s">
        <v>624</v>
      </c>
      <c r="B422">
        <v>28656</v>
      </c>
      <c r="C422" s="14" t="s">
        <v>93</v>
      </c>
      <c r="D422" s="15">
        <v>43281</v>
      </c>
      <c r="E422" s="3">
        <v>3695.37</v>
      </c>
      <c r="F422" s="15">
        <v>43292</v>
      </c>
      <c r="H422" s="14" t="s">
        <v>90</v>
      </c>
      <c r="I422" s="14" t="s">
        <v>91</v>
      </c>
      <c r="J422" s="3">
        <v>3695.37</v>
      </c>
      <c r="K422" s="15">
        <f t="shared" si="21"/>
        <v>43311</v>
      </c>
      <c r="L422" s="15">
        <v>43312</v>
      </c>
      <c r="M422" s="3">
        <v>3695.37</v>
      </c>
      <c r="N422" s="2">
        <f t="shared" si="20"/>
        <v>1</v>
      </c>
      <c r="O422" s="4">
        <f t="shared" si="19"/>
        <v>3695.37</v>
      </c>
    </row>
    <row r="423" spans="1:15" x14ac:dyDescent="0.25">
      <c r="A423" s="14" t="s">
        <v>625</v>
      </c>
      <c r="B423">
        <v>28705</v>
      </c>
      <c r="C423" s="14" t="s">
        <v>82</v>
      </c>
      <c r="D423" s="15">
        <v>43343</v>
      </c>
      <c r="E423" s="3">
        <v>511.68</v>
      </c>
      <c r="F423" s="15">
        <v>43354</v>
      </c>
      <c r="H423" s="14" t="s">
        <v>83</v>
      </c>
      <c r="I423" s="14" t="s">
        <v>84</v>
      </c>
      <c r="J423" s="3">
        <v>511.68</v>
      </c>
      <c r="K423" s="15">
        <f t="shared" si="21"/>
        <v>43373</v>
      </c>
      <c r="L423" s="15">
        <v>43355</v>
      </c>
      <c r="M423" s="3">
        <v>511.68</v>
      </c>
      <c r="N423" s="2">
        <f t="shared" si="20"/>
        <v>-18</v>
      </c>
      <c r="O423" s="4">
        <f t="shared" si="19"/>
        <v>-9210.24</v>
      </c>
    </row>
    <row r="424" spans="1:15" x14ac:dyDescent="0.25">
      <c r="A424" s="14" t="s">
        <v>626</v>
      </c>
      <c r="B424">
        <v>31087</v>
      </c>
      <c r="C424" s="14" t="s">
        <v>86</v>
      </c>
      <c r="D424" s="15">
        <v>43370</v>
      </c>
      <c r="E424" s="3">
        <v>1042.08</v>
      </c>
      <c r="F424" s="15">
        <v>43371</v>
      </c>
      <c r="H424" s="14" t="s">
        <v>87</v>
      </c>
      <c r="I424" s="14" t="s">
        <v>88</v>
      </c>
      <c r="J424" s="3">
        <v>1042.08</v>
      </c>
      <c r="K424" s="15">
        <f t="shared" si="21"/>
        <v>43400</v>
      </c>
      <c r="L424" s="15">
        <v>43390</v>
      </c>
      <c r="M424" s="3">
        <v>1042.08</v>
      </c>
      <c r="N424" s="2">
        <f t="shared" si="20"/>
        <v>-10</v>
      </c>
      <c r="O424" s="4">
        <f t="shared" si="19"/>
        <v>-10420.799999999999</v>
      </c>
    </row>
    <row r="425" spans="1:15" x14ac:dyDescent="0.25">
      <c r="A425" s="14" t="s">
        <v>627</v>
      </c>
      <c r="B425">
        <v>32882</v>
      </c>
      <c r="C425" s="14" t="s">
        <v>82</v>
      </c>
      <c r="D425" s="15">
        <v>43373</v>
      </c>
      <c r="E425" s="3">
        <v>524.16</v>
      </c>
      <c r="F425" s="15">
        <v>43375</v>
      </c>
      <c r="H425" s="14" t="s">
        <v>83</v>
      </c>
      <c r="I425" s="14" t="s">
        <v>84</v>
      </c>
      <c r="J425" s="3">
        <v>524.16</v>
      </c>
      <c r="K425" s="15">
        <f t="shared" si="21"/>
        <v>43403</v>
      </c>
      <c r="L425" s="15">
        <v>43378</v>
      </c>
      <c r="M425" s="3">
        <v>524.16</v>
      </c>
      <c r="N425" s="2">
        <f t="shared" si="20"/>
        <v>-25</v>
      </c>
      <c r="O425" s="4">
        <f t="shared" si="19"/>
        <v>-13104</v>
      </c>
    </row>
    <row r="426" spans="1:15" x14ac:dyDescent="0.25">
      <c r="A426" s="14" t="s">
        <v>628</v>
      </c>
      <c r="B426">
        <v>33428</v>
      </c>
      <c r="D426" s="15">
        <v>43220</v>
      </c>
      <c r="E426" s="3">
        <v>158.6</v>
      </c>
      <c r="F426" s="15">
        <v>43236</v>
      </c>
      <c r="H426" s="14" t="s">
        <v>380</v>
      </c>
      <c r="I426" s="14" t="s">
        <v>381</v>
      </c>
      <c r="J426" s="3">
        <v>158.6</v>
      </c>
      <c r="K426" s="15">
        <f t="shared" si="21"/>
        <v>43250</v>
      </c>
      <c r="L426" s="15">
        <v>43251</v>
      </c>
      <c r="M426" s="3">
        <v>158.6</v>
      </c>
      <c r="N426" s="2">
        <f t="shared" si="20"/>
        <v>1</v>
      </c>
      <c r="O426" s="4">
        <f t="shared" si="19"/>
        <v>158.6</v>
      </c>
    </row>
    <row r="427" spans="1:15" x14ac:dyDescent="0.25">
      <c r="A427" s="14" t="s">
        <v>629</v>
      </c>
      <c r="B427">
        <v>34845</v>
      </c>
      <c r="C427" s="14" t="s">
        <v>86</v>
      </c>
      <c r="D427" s="15">
        <v>43402</v>
      </c>
      <c r="E427" s="3">
        <v>1020.69</v>
      </c>
      <c r="F427" s="15">
        <v>43409</v>
      </c>
      <c r="H427" s="14" t="s">
        <v>87</v>
      </c>
      <c r="I427" s="14" t="s">
        <v>88</v>
      </c>
      <c r="J427" s="3">
        <v>1020.69</v>
      </c>
      <c r="K427" s="15">
        <f t="shared" si="21"/>
        <v>43432</v>
      </c>
      <c r="L427" s="15">
        <v>43423</v>
      </c>
      <c r="M427" s="3">
        <v>1020.69</v>
      </c>
      <c r="N427" s="2">
        <f t="shared" si="20"/>
        <v>-9</v>
      </c>
      <c r="O427" s="4">
        <f t="shared" si="19"/>
        <v>-9186.2100000000009</v>
      </c>
    </row>
    <row r="428" spans="1:15" x14ac:dyDescent="0.25">
      <c r="A428" s="14" t="s">
        <v>630</v>
      </c>
      <c r="B428">
        <v>35102</v>
      </c>
      <c r="C428" s="14" t="s">
        <v>93</v>
      </c>
      <c r="D428" s="15">
        <v>43312</v>
      </c>
      <c r="E428" s="3">
        <v>1648.64</v>
      </c>
      <c r="F428" s="15">
        <v>43318</v>
      </c>
      <c r="H428" s="14" t="s">
        <v>90</v>
      </c>
      <c r="I428" s="14" t="s">
        <v>91</v>
      </c>
      <c r="J428" s="3">
        <v>1648.64</v>
      </c>
      <c r="K428" s="15">
        <f t="shared" si="21"/>
        <v>43342</v>
      </c>
      <c r="L428" s="15">
        <v>43319</v>
      </c>
      <c r="M428" s="3">
        <v>1648.64</v>
      </c>
      <c r="N428" s="2">
        <f t="shared" si="20"/>
        <v>-23</v>
      </c>
      <c r="O428" s="4">
        <f t="shared" si="19"/>
        <v>-37918.720000000001</v>
      </c>
    </row>
    <row r="429" spans="1:15" x14ac:dyDescent="0.25">
      <c r="A429" s="14" t="s">
        <v>631</v>
      </c>
      <c r="B429">
        <v>35103</v>
      </c>
      <c r="D429" s="15">
        <v>43312</v>
      </c>
      <c r="E429" s="3">
        <v>4265.5600000000004</v>
      </c>
      <c r="F429" s="15">
        <v>43318</v>
      </c>
      <c r="H429" s="14" t="s">
        <v>90</v>
      </c>
      <c r="I429" s="14" t="s">
        <v>91</v>
      </c>
      <c r="J429" s="3">
        <v>4265.5600000000004</v>
      </c>
      <c r="K429" s="15">
        <f t="shared" si="21"/>
        <v>43342</v>
      </c>
      <c r="L429" s="15">
        <v>43319</v>
      </c>
      <c r="M429" s="3">
        <v>4265.5600000000004</v>
      </c>
      <c r="N429" s="2">
        <f t="shared" si="20"/>
        <v>-23</v>
      </c>
      <c r="O429" s="4">
        <f t="shared" si="19"/>
        <v>-98107.88</v>
      </c>
    </row>
    <row r="430" spans="1:15" x14ac:dyDescent="0.25">
      <c r="A430" s="14" t="s">
        <v>632</v>
      </c>
      <c r="B430">
        <v>37092</v>
      </c>
      <c r="C430" s="14" t="s">
        <v>82</v>
      </c>
      <c r="D430" s="15">
        <v>43404</v>
      </c>
      <c r="E430" s="3">
        <v>567.84</v>
      </c>
      <c r="F430" s="15">
        <v>43409</v>
      </c>
      <c r="H430" s="14" t="s">
        <v>83</v>
      </c>
      <c r="I430" s="14" t="s">
        <v>84</v>
      </c>
      <c r="J430" s="3">
        <v>567.84</v>
      </c>
      <c r="K430" s="15">
        <f t="shared" si="21"/>
        <v>43434</v>
      </c>
      <c r="L430" s="15">
        <v>43412</v>
      </c>
      <c r="M430" s="3">
        <v>567.84</v>
      </c>
      <c r="N430" s="2">
        <f t="shared" si="20"/>
        <v>-22</v>
      </c>
      <c r="O430" s="4">
        <f t="shared" si="19"/>
        <v>-12492.480000000001</v>
      </c>
    </row>
    <row r="431" spans="1:15" x14ac:dyDescent="0.25">
      <c r="A431" s="14" t="s">
        <v>633</v>
      </c>
      <c r="B431">
        <v>41356</v>
      </c>
      <c r="C431" s="14" t="s">
        <v>82</v>
      </c>
      <c r="D431" s="15">
        <v>43434</v>
      </c>
      <c r="E431" s="3">
        <v>494.94</v>
      </c>
      <c r="F431" s="15">
        <v>43438</v>
      </c>
      <c r="H431" s="14" t="s">
        <v>83</v>
      </c>
      <c r="I431" s="14" t="s">
        <v>84</v>
      </c>
      <c r="J431" s="3">
        <v>494.94</v>
      </c>
      <c r="K431" s="15">
        <f t="shared" si="21"/>
        <v>43464</v>
      </c>
      <c r="L431" s="15">
        <v>43438</v>
      </c>
      <c r="M431" s="3">
        <v>494.94</v>
      </c>
      <c r="N431" s="2">
        <f t="shared" si="20"/>
        <v>-26</v>
      </c>
      <c r="O431" s="4">
        <f t="shared" si="19"/>
        <v>-12868.44</v>
      </c>
    </row>
    <row r="432" spans="1:15" x14ac:dyDescent="0.25">
      <c r="A432" s="14" t="s">
        <v>634</v>
      </c>
      <c r="B432">
        <v>41715</v>
      </c>
      <c r="C432" s="14" t="s">
        <v>93</v>
      </c>
      <c r="D432" s="15">
        <v>43343</v>
      </c>
      <c r="E432" s="3">
        <v>1841.36</v>
      </c>
      <c r="F432" s="15">
        <v>43353</v>
      </c>
      <c r="H432" s="14" t="s">
        <v>90</v>
      </c>
      <c r="I432" s="14" t="s">
        <v>91</v>
      </c>
      <c r="J432" s="3">
        <v>1841.36</v>
      </c>
      <c r="K432" s="15">
        <f t="shared" si="21"/>
        <v>43373</v>
      </c>
      <c r="L432" s="15">
        <v>43355</v>
      </c>
      <c r="M432" s="3">
        <v>1841.36</v>
      </c>
      <c r="N432" s="2">
        <f t="shared" si="20"/>
        <v>-18</v>
      </c>
      <c r="O432" s="4">
        <f t="shared" si="19"/>
        <v>-33144.479999999996</v>
      </c>
    </row>
    <row r="433" spans="1:15" x14ac:dyDescent="0.25">
      <c r="A433" s="14" t="s">
        <v>635</v>
      </c>
      <c r="B433">
        <v>41716</v>
      </c>
      <c r="C433" s="14" t="s">
        <v>93</v>
      </c>
      <c r="D433" s="15">
        <v>43343</v>
      </c>
      <c r="E433" s="3">
        <v>4808.96</v>
      </c>
      <c r="F433" s="15">
        <v>43353</v>
      </c>
      <c r="H433" s="14" t="s">
        <v>90</v>
      </c>
      <c r="I433" s="14" t="s">
        <v>91</v>
      </c>
      <c r="J433" s="3">
        <v>4808.96</v>
      </c>
      <c r="K433" s="15">
        <f t="shared" si="21"/>
        <v>43373</v>
      </c>
      <c r="L433" s="15">
        <v>43355</v>
      </c>
      <c r="M433" s="3">
        <v>4808.96</v>
      </c>
      <c r="N433" s="2">
        <f t="shared" si="20"/>
        <v>-18</v>
      </c>
      <c r="O433" s="4">
        <f t="shared" si="19"/>
        <v>-86561.279999999999</v>
      </c>
    </row>
    <row r="434" spans="1:15" x14ac:dyDescent="0.25">
      <c r="A434" s="14" t="s">
        <v>636</v>
      </c>
      <c r="B434">
        <v>42136</v>
      </c>
      <c r="C434" s="14" t="s">
        <v>616</v>
      </c>
      <c r="D434" s="15">
        <v>43251</v>
      </c>
      <c r="E434" s="3">
        <v>122.83</v>
      </c>
      <c r="F434" s="15">
        <v>43263</v>
      </c>
      <c r="H434" s="14" t="s">
        <v>96</v>
      </c>
      <c r="I434" s="14" t="s">
        <v>97</v>
      </c>
      <c r="J434" s="3">
        <v>122.83</v>
      </c>
      <c r="K434" s="15">
        <f t="shared" si="21"/>
        <v>43281</v>
      </c>
      <c r="L434" s="15">
        <v>43264</v>
      </c>
      <c r="M434" s="3">
        <v>122.83</v>
      </c>
      <c r="N434" s="2">
        <f t="shared" si="20"/>
        <v>-17</v>
      </c>
      <c r="O434" s="4">
        <f t="shared" si="19"/>
        <v>-2088.11</v>
      </c>
    </row>
    <row r="435" spans="1:15" x14ac:dyDescent="0.25">
      <c r="A435" s="14" t="s">
        <v>637</v>
      </c>
      <c r="B435">
        <v>44557</v>
      </c>
      <c r="D435" s="15">
        <v>43251</v>
      </c>
      <c r="E435" s="3">
        <v>158.6</v>
      </c>
      <c r="F435" s="15">
        <v>43263</v>
      </c>
      <c r="H435" s="14" t="s">
        <v>380</v>
      </c>
      <c r="I435" s="14" t="s">
        <v>381</v>
      </c>
      <c r="J435" s="3">
        <v>158.6</v>
      </c>
      <c r="K435" s="15">
        <f t="shared" si="21"/>
        <v>43281</v>
      </c>
      <c r="L435" s="15">
        <v>43283</v>
      </c>
      <c r="M435" s="3">
        <v>158.6</v>
      </c>
      <c r="N435" s="2">
        <f t="shared" si="20"/>
        <v>2</v>
      </c>
      <c r="O435" s="4">
        <f t="shared" si="19"/>
        <v>317.2</v>
      </c>
    </row>
    <row r="436" spans="1:15" x14ac:dyDescent="0.25">
      <c r="A436" s="14" t="s">
        <v>638</v>
      </c>
      <c r="B436">
        <v>50413</v>
      </c>
      <c r="C436" s="14" t="s">
        <v>99</v>
      </c>
      <c r="D436" s="15">
        <v>43202</v>
      </c>
      <c r="E436" s="3">
        <v>3201.44</v>
      </c>
      <c r="F436" s="15">
        <v>43207</v>
      </c>
      <c r="H436" s="14" t="s">
        <v>87</v>
      </c>
      <c r="I436" s="14" t="s">
        <v>88</v>
      </c>
      <c r="J436" s="3">
        <v>3201.44</v>
      </c>
      <c r="K436" s="15">
        <f t="shared" si="21"/>
        <v>43232</v>
      </c>
      <c r="L436" s="15">
        <v>43222</v>
      </c>
      <c r="M436" s="3">
        <v>3201.44</v>
      </c>
      <c r="N436" s="2">
        <f t="shared" si="20"/>
        <v>-10</v>
      </c>
      <c r="O436" s="4">
        <f t="shared" si="19"/>
        <v>-32014.400000000001</v>
      </c>
    </row>
    <row r="437" spans="1:15" x14ac:dyDescent="0.25">
      <c r="A437" s="14" t="s">
        <v>639</v>
      </c>
      <c r="B437">
        <v>51010</v>
      </c>
      <c r="C437" s="14" t="s">
        <v>153</v>
      </c>
      <c r="D437" s="15">
        <v>43199</v>
      </c>
      <c r="E437" s="3">
        <v>24128</v>
      </c>
      <c r="F437" s="15">
        <v>43207</v>
      </c>
      <c r="H437" s="14" t="s">
        <v>620</v>
      </c>
      <c r="I437" s="14" t="s">
        <v>621</v>
      </c>
      <c r="J437" s="3">
        <v>24128</v>
      </c>
      <c r="K437" s="15">
        <f t="shared" si="21"/>
        <v>43229</v>
      </c>
      <c r="L437" s="15">
        <v>43207</v>
      </c>
      <c r="M437" s="3">
        <v>24128</v>
      </c>
      <c r="N437" s="2">
        <f t="shared" si="20"/>
        <v>-22</v>
      </c>
      <c r="O437" s="4">
        <f t="shared" si="19"/>
        <v>-530816</v>
      </c>
    </row>
    <row r="438" spans="1:15" x14ac:dyDescent="0.25">
      <c r="A438" s="14" t="s">
        <v>640</v>
      </c>
      <c r="B438">
        <v>55823</v>
      </c>
      <c r="D438" s="15">
        <v>43281</v>
      </c>
      <c r="E438" s="3">
        <v>158.6</v>
      </c>
      <c r="F438" s="15">
        <v>43292</v>
      </c>
      <c r="H438" s="14" t="s">
        <v>380</v>
      </c>
      <c r="I438" s="14" t="s">
        <v>381</v>
      </c>
      <c r="J438" s="3">
        <v>158.6</v>
      </c>
      <c r="K438" s="15">
        <f t="shared" si="21"/>
        <v>43311</v>
      </c>
      <c r="L438" s="15">
        <v>43312</v>
      </c>
      <c r="M438" s="3">
        <v>158.6</v>
      </c>
      <c r="N438" s="2">
        <f t="shared" si="20"/>
        <v>1</v>
      </c>
      <c r="O438" s="4">
        <f t="shared" si="19"/>
        <v>158.6</v>
      </c>
    </row>
    <row r="439" spans="1:15" x14ac:dyDescent="0.25">
      <c r="A439" s="14" t="s">
        <v>641</v>
      </c>
      <c r="B439">
        <v>62829</v>
      </c>
      <c r="C439" s="14" t="s">
        <v>99</v>
      </c>
      <c r="D439" s="15">
        <v>43231</v>
      </c>
      <c r="E439" s="3">
        <v>2958.18</v>
      </c>
      <c r="F439" s="15">
        <v>43234</v>
      </c>
      <c r="H439" s="14" t="s">
        <v>87</v>
      </c>
      <c r="I439" s="14" t="s">
        <v>88</v>
      </c>
      <c r="J439" s="3">
        <v>2958.18</v>
      </c>
      <c r="K439" s="15">
        <f t="shared" si="21"/>
        <v>43261</v>
      </c>
      <c r="L439" s="15">
        <v>43251</v>
      </c>
      <c r="M439" s="3">
        <v>2958.18</v>
      </c>
      <c r="N439" s="2">
        <f t="shared" si="20"/>
        <v>-10</v>
      </c>
      <c r="O439" s="4">
        <f t="shared" si="19"/>
        <v>-29581.8</v>
      </c>
    </row>
    <row r="440" spans="1:15" x14ac:dyDescent="0.25">
      <c r="A440" s="14" t="s">
        <v>642</v>
      </c>
      <c r="B440">
        <v>67164</v>
      </c>
      <c r="D440" s="15">
        <v>43312</v>
      </c>
      <c r="E440" s="3">
        <v>158.6</v>
      </c>
      <c r="F440" s="15">
        <v>43320</v>
      </c>
      <c r="H440" s="14" t="s">
        <v>380</v>
      </c>
      <c r="I440" s="14" t="s">
        <v>381</v>
      </c>
      <c r="J440" s="3">
        <v>158.6</v>
      </c>
      <c r="K440" s="15">
        <f t="shared" si="21"/>
        <v>43342</v>
      </c>
      <c r="L440" s="15">
        <v>43343</v>
      </c>
      <c r="M440" s="3">
        <v>158.6</v>
      </c>
      <c r="N440" s="2">
        <f t="shared" si="20"/>
        <v>1</v>
      </c>
      <c r="O440" s="4">
        <f t="shared" si="19"/>
        <v>158.6</v>
      </c>
    </row>
    <row r="441" spans="1:15" x14ac:dyDescent="0.25">
      <c r="A441" s="14" t="s">
        <v>643</v>
      </c>
      <c r="B441">
        <v>68766</v>
      </c>
      <c r="C441" s="14" t="s">
        <v>248</v>
      </c>
      <c r="D441" s="15">
        <v>43343</v>
      </c>
      <c r="E441" s="3">
        <v>100.71</v>
      </c>
      <c r="F441" s="15">
        <v>43353</v>
      </c>
      <c r="H441" s="14" t="s">
        <v>96</v>
      </c>
      <c r="I441" s="14" t="s">
        <v>97</v>
      </c>
      <c r="J441" s="3">
        <v>100.71</v>
      </c>
      <c r="K441" s="15">
        <f t="shared" si="21"/>
        <v>43373</v>
      </c>
      <c r="L441" s="15">
        <v>43355</v>
      </c>
      <c r="M441" s="3">
        <v>100.71</v>
      </c>
      <c r="N441" s="2">
        <f t="shared" si="20"/>
        <v>-18</v>
      </c>
      <c r="O441" s="4">
        <f t="shared" si="19"/>
        <v>-1812.78</v>
      </c>
    </row>
    <row r="442" spans="1:15" x14ac:dyDescent="0.25">
      <c r="A442" s="14" t="s">
        <v>644</v>
      </c>
      <c r="B442">
        <v>69256</v>
      </c>
      <c r="C442" s="14" t="s">
        <v>619</v>
      </c>
      <c r="D442" s="15">
        <v>43236</v>
      </c>
      <c r="E442" s="3">
        <v>8040.66</v>
      </c>
      <c r="F442" s="15">
        <v>43265</v>
      </c>
      <c r="H442" s="14" t="s">
        <v>620</v>
      </c>
      <c r="I442" s="14" t="s">
        <v>621</v>
      </c>
      <c r="J442" s="3">
        <v>8040.66</v>
      </c>
      <c r="K442" s="15">
        <f t="shared" si="21"/>
        <v>43266</v>
      </c>
      <c r="L442" s="15">
        <v>43264</v>
      </c>
      <c r="M442" s="3">
        <v>8040.66</v>
      </c>
      <c r="N442" s="2">
        <f t="shared" si="20"/>
        <v>-2</v>
      </c>
      <c r="O442" s="4">
        <f t="shared" si="19"/>
        <v>-16081.32</v>
      </c>
    </row>
    <row r="443" spans="1:15" x14ac:dyDescent="0.25">
      <c r="A443" s="14" t="s">
        <v>645</v>
      </c>
      <c r="B443">
        <v>75333</v>
      </c>
      <c r="C443" s="14" t="s">
        <v>619</v>
      </c>
      <c r="D443" s="15">
        <v>43264</v>
      </c>
      <c r="E443" s="3">
        <v>3063.87</v>
      </c>
      <c r="F443" s="15">
        <v>43264</v>
      </c>
      <c r="H443" s="14" t="s">
        <v>87</v>
      </c>
      <c r="I443" s="14" t="s">
        <v>88</v>
      </c>
      <c r="J443" s="3">
        <v>3063.87</v>
      </c>
      <c r="K443" s="15">
        <f t="shared" si="21"/>
        <v>43294</v>
      </c>
      <c r="L443" s="15">
        <v>43284</v>
      </c>
      <c r="M443" s="3">
        <v>3063.87</v>
      </c>
      <c r="N443" s="2">
        <f t="shared" si="20"/>
        <v>-10</v>
      </c>
      <c r="O443" s="4">
        <f t="shared" si="19"/>
        <v>-30638.699999999997</v>
      </c>
    </row>
    <row r="444" spans="1:15" x14ac:dyDescent="0.25">
      <c r="A444" s="14" t="s">
        <v>646</v>
      </c>
      <c r="B444">
        <v>78584</v>
      </c>
      <c r="D444" s="15">
        <v>43343</v>
      </c>
      <c r="E444" s="3">
        <v>158.6</v>
      </c>
      <c r="F444" s="15">
        <v>43384</v>
      </c>
      <c r="H444" s="14" t="s">
        <v>380</v>
      </c>
      <c r="I444" s="14" t="s">
        <v>381</v>
      </c>
      <c r="J444" s="3">
        <v>158.6</v>
      </c>
      <c r="K444" s="15">
        <f t="shared" si="21"/>
        <v>43373</v>
      </c>
      <c r="L444" s="15">
        <v>43374</v>
      </c>
      <c r="M444" s="3">
        <v>158.6</v>
      </c>
      <c r="N444" s="2">
        <f t="shared" si="20"/>
        <v>1</v>
      </c>
      <c r="O444" s="4">
        <f t="shared" si="19"/>
        <v>158.6</v>
      </c>
    </row>
    <row r="445" spans="1:15" x14ac:dyDescent="0.25">
      <c r="A445" s="14" t="s">
        <v>647</v>
      </c>
      <c r="B445">
        <v>86502</v>
      </c>
      <c r="C445" s="14" t="s">
        <v>248</v>
      </c>
      <c r="D445" s="15">
        <v>43404</v>
      </c>
      <c r="E445" s="3">
        <v>190.41</v>
      </c>
      <c r="F445" s="15">
        <v>43409</v>
      </c>
      <c r="H445" s="14" t="s">
        <v>96</v>
      </c>
      <c r="I445" s="14" t="s">
        <v>97</v>
      </c>
      <c r="J445" s="3">
        <v>190.41</v>
      </c>
      <c r="K445" s="15">
        <f t="shared" si="21"/>
        <v>43434</v>
      </c>
      <c r="L445" s="15">
        <v>43412</v>
      </c>
      <c r="M445" s="3">
        <v>190.41</v>
      </c>
      <c r="N445" s="2">
        <f t="shared" si="20"/>
        <v>-22</v>
      </c>
      <c r="O445" s="4">
        <f t="shared" si="19"/>
        <v>-4189.0199999999995</v>
      </c>
    </row>
    <row r="446" spans="1:15" x14ac:dyDescent="0.25">
      <c r="A446" s="14" t="s">
        <v>648</v>
      </c>
      <c r="B446">
        <v>87591</v>
      </c>
      <c r="C446" s="14" t="s">
        <v>99</v>
      </c>
      <c r="D446" s="15">
        <v>43292</v>
      </c>
      <c r="E446" s="3">
        <v>2985.47</v>
      </c>
      <c r="F446" s="15">
        <v>43292</v>
      </c>
      <c r="H446" s="14" t="s">
        <v>87</v>
      </c>
      <c r="I446" s="14" t="s">
        <v>88</v>
      </c>
      <c r="J446" s="3">
        <v>2985.47</v>
      </c>
      <c r="K446" s="15">
        <f t="shared" si="21"/>
        <v>43322</v>
      </c>
      <c r="L446" s="15">
        <v>43312</v>
      </c>
      <c r="M446" s="3">
        <v>2985.47</v>
      </c>
      <c r="N446" s="2">
        <f t="shared" si="20"/>
        <v>-10</v>
      </c>
      <c r="O446" s="4">
        <f t="shared" si="19"/>
        <v>-29854.699999999997</v>
      </c>
    </row>
    <row r="447" spans="1:15" x14ac:dyDescent="0.25">
      <c r="A447" s="14" t="s">
        <v>649</v>
      </c>
      <c r="B447">
        <v>90013</v>
      </c>
      <c r="D447" s="15">
        <v>43373</v>
      </c>
      <c r="E447" s="3">
        <v>158.6</v>
      </c>
      <c r="F447" s="15">
        <v>43384</v>
      </c>
      <c r="H447" s="14" t="s">
        <v>380</v>
      </c>
      <c r="I447" s="14" t="s">
        <v>381</v>
      </c>
      <c r="J447" s="3">
        <v>158.6</v>
      </c>
      <c r="K447" s="15">
        <f t="shared" si="21"/>
        <v>43403</v>
      </c>
      <c r="L447" s="15">
        <v>43404</v>
      </c>
      <c r="M447" s="3">
        <v>158.6</v>
      </c>
      <c r="N447" s="2">
        <f t="shared" si="20"/>
        <v>1</v>
      </c>
      <c r="O447" s="4">
        <f t="shared" si="19"/>
        <v>158.6</v>
      </c>
    </row>
    <row r="448" spans="1:15" x14ac:dyDescent="0.25">
      <c r="A448" s="14" t="s">
        <v>650</v>
      </c>
      <c r="B448">
        <v>90984</v>
      </c>
      <c r="C448" s="14" t="s">
        <v>99</v>
      </c>
      <c r="D448" s="15">
        <v>43272</v>
      </c>
      <c r="E448" s="3">
        <v>24128</v>
      </c>
      <c r="F448" s="15">
        <v>43278</v>
      </c>
      <c r="H448" s="14" t="s">
        <v>620</v>
      </c>
      <c r="I448" s="14" t="s">
        <v>621</v>
      </c>
      <c r="J448" s="3">
        <v>24128</v>
      </c>
      <c r="K448" s="15">
        <f t="shared" si="21"/>
        <v>43302</v>
      </c>
      <c r="L448" s="15">
        <v>43285</v>
      </c>
      <c r="M448" s="3">
        <v>24128</v>
      </c>
      <c r="N448" s="2">
        <f t="shared" si="20"/>
        <v>-17</v>
      </c>
      <c r="O448" s="4">
        <f t="shared" si="19"/>
        <v>-410176</v>
      </c>
    </row>
    <row r="449" spans="1:15" x14ac:dyDescent="0.25">
      <c r="A449" s="14" t="s">
        <v>651</v>
      </c>
      <c r="B449">
        <v>96161</v>
      </c>
      <c r="C449" s="14" t="s">
        <v>248</v>
      </c>
      <c r="D449" s="15">
        <v>43434</v>
      </c>
      <c r="E449" s="3">
        <v>64.27</v>
      </c>
      <c r="F449" s="15">
        <v>43438</v>
      </c>
      <c r="H449" s="14" t="s">
        <v>96</v>
      </c>
      <c r="I449" s="14" t="s">
        <v>97</v>
      </c>
      <c r="J449" s="3">
        <v>64.27</v>
      </c>
      <c r="K449" s="15">
        <f t="shared" si="21"/>
        <v>43464</v>
      </c>
      <c r="L449" s="15">
        <v>43438</v>
      </c>
      <c r="M449" s="3">
        <v>64.27</v>
      </c>
      <c r="N449" s="2">
        <f t="shared" si="20"/>
        <v>-26</v>
      </c>
      <c r="O449" s="4">
        <f t="shared" si="19"/>
        <v>-1671.02</v>
      </c>
    </row>
    <row r="450" spans="1:15" x14ac:dyDescent="0.25">
      <c r="A450" s="14" t="s">
        <v>652</v>
      </c>
      <c r="B450">
        <v>101546</v>
      </c>
      <c r="D450" s="15">
        <v>43404</v>
      </c>
      <c r="E450" s="3">
        <v>358.02</v>
      </c>
      <c r="F450" s="15">
        <v>43438</v>
      </c>
      <c r="H450" s="14" t="s">
        <v>380</v>
      </c>
      <c r="I450" s="14" t="s">
        <v>381</v>
      </c>
      <c r="J450" s="3">
        <v>358.02</v>
      </c>
      <c r="K450" s="15">
        <f t="shared" si="21"/>
        <v>43434</v>
      </c>
      <c r="L450" s="15">
        <v>43434</v>
      </c>
      <c r="M450" s="3">
        <v>358.02</v>
      </c>
      <c r="N450" s="2">
        <f t="shared" si="20"/>
        <v>0</v>
      </c>
      <c r="O450" s="4">
        <f t="shared" si="19"/>
        <v>0</v>
      </c>
    </row>
    <row r="451" spans="1:15" x14ac:dyDescent="0.25">
      <c r="A451" s="14" t="s">
        <v>653</v>
      </c>
      <c r="B451">
        <v>114179</v>
      </c>
      <c r="C451" s="14" t="s">
        <v>99</v>
      </c>
      <c r="D451" s="15">
        <v>43355</v>
      </c>
      <c r="E451" s="3">
        <v>3239.59</v>
      </c>
      <c r="F451" s="15">
        <v>43355</v>
      </c>
      <c r="H451" s="14" t="s">
        <v>87</v>
      </c>
      <c r="I451" s="14" t="s">
        <v>88</v>
      </c>
      <c r="J451" s="3">
        <v>3239.59</v>
      </c>
      <c r="K451" s="15">
        <f t="shared" si="21"/>
        <v>43385</v>
      </c>
      <c r="L451" s="15">
        <v>43375</v>
      </c>
      <c r="M451" s="3">
        <v>3239.59</v>
      </c>
      <c r="N451" s="2">
        <f t="shared" si="20"/>
        <v>-10</v>
      </c>
      <c r="O451" s="4">
        <f t="shared" ref="O451:O483" si="22">M451*N451</f>
        <v>-32395.9</v>
      </c>
    </row>
    <row r="452" spans="1:15" x14ac:dyDescent="0.25">
      <c r="A452" s="14" t="s">
        <v>654</v>
      </c>
      <c r="B452">
        <v>126511</v>
      </c>
      <c r="C452" s="14" t="s">
        <v>82</v>
      </c>
      <c r="D452" s="15">
        <v>43220</v>
      </c>
      <c r="E452" s="3">
        <v>515.54999999999995</v>
      </c>
      <c r="F452" s="15">
        <v>43223</v>
      </c>
      <c r="H452" s="14" t="s">
        <v>83</v>
      </c>
      <c r="I452" s="14" t="s">
        <v>84</v>
      </c>
      <c r="J452" s="3">
        <v>515.54999999999995</v>
      </c>
      <c r="K452" s="15">
        <f t="shared" si="21"/>
        <v>43250</v>
      </c>
      <c r="L452" s="15">
        <v>43224</v>
      </c>
      <c r="M452" s="3">
        <v>515.54999999999995</v>
      </c>
      <c r="N452" s="2">
        <f t="shared" si="20"/>
        <v>-26</v>
      </c>
      <c r="O452" s="4">
        <f t="shared" si="22"/>
        <v>-13404.3</v>
      </c>
    </row>
    <row r="453" spans="1:15" x14ac:dyDescent="0.25">
      <c r="A453" s="14" t="s">
        <v>655</v>
      </c>
      <c r="B453">
        <v>127541</v>
      </c>
      <c r="C453" s="14" t="s">
        <v>99</v>
      </c>
      <c r="D453" s="15">
        <v>43388</v>
      </c>
      <c r="E453" s="3">
        <v>3251.54</v>
      </c>
      <c r="F453" s="15">
        <v>43388</v>
      </c>
      <c r="H453" s="14" t="s">
        <v>87</v>
      </c>
      <c r="I453" s="14" t="s">
        <v>88</v>
      </c>
      <c r="J453" s="3">
        <v>3251.54</v>
      </c>
      <c r="K453" s="15">
        <f t="shared" si="21"/>
        <v>43418</v>
      </c>
      <c r="L453" s="15">
        <v>43409</v>
      </c>
      <c r="M453" s="3">
        <v>3251.54</v>
      </c>
      <c r="N453" s="2">
        <f t="shared" si="20"/>
        <v>-9</v>
      </c>
      <c r="O453" s="4">
        <f t="shared" si="22"/>
        <v>-29263.86</v>
      </c>
    </row>
    <row r="454" spans="1:15" x14ac:dyDescent="0.25">
      <c r="A454" s="14" t="s">
        <v>656</v>
      </c>
      <c r="B454">
        <v>128601</v>
      </c>
      <c r="C454" s="14" t="s">
        <v>99</v>
      </c>
      <c r="D454" s="15">
        <v>43332</v>
      </c>
      <c r="E454" s="3">
        <v>24128</v>
      </c>
      <c r="F454" s="15">
        <v>43340</v>
      </c>
      <c r="H454" s="14" t="s">
        <v>620</v>
      </c>
      <c r="I454" s="14" t="s">
        <v>621</v>
      </c>
      <c r="J454" s="3">
        <v>24128</v>
      </c>
      <c r="K454" s="15">
        <f t="shared" si="21"/>
        <v>43362</v>
      </c>
      <c r="L454" s="15">
        <v>43340</v>
      </c>
      <c r="M454" s="3">
        <v>24128</v>
      </c>
      <c r="N454" s="2">
        <f t="shared" si="20"/>
        <v>-22</v>
      </c>
      <c r="O454" s="4">
        <f t="shared" si="22"/>
        <v>-530816</v>
      </c>
    </row>
    <row r="455" spans="1:15" x14ac:dyDescent="0.25">
      <c r="A455" s="14" t="s">
        <v>657</v>
      </c>
      <c r="B455">
        <v>140850</v>
      </c>
      <c r="C455" s="14" t="s">
        <v>99</v>
      </c>
      <c r="D455" s="15">
        <v>43411</v>
      </c>
      <c r="E455" s="3">
        <v>3428.27</v>
      </c>
      <c r="F455" s="15">
        <v>43411</v>
      </c>
      <c r="H455" s="14" t="s">
        <v>87</v>
      </c>
      <c r="I455" s="14" t="s">
        <v>88</v>
      </c>
      <c r="J455" s="3">
        <v>3428.27</v>
      </c>
      <c r="K455" s="15">
        <f t="shared" si="21"/>
        <v>43441</v>
      </c>
      <c r="L455" s="15">
        <v>43431</v>
      </c>
      <c r="M455" s="3">
        <v>3428.27</v>
      </c>
      <c r="N455" s="2">
        <f t="shared" si="20"/>
        <v>-10</v>
      </c>
      <c r="O455" s="4">
        <f t="shared" si="22"/>
        <v>-34282.699999999997</v>
      </c>
    </row>
    <row r="456" spans="1:15" x14ac:dyDescent="0.25">
      <c r="A456" s="14" t="s">
        <v>658</v>
      </c>
      <c r="B456">
        <v>174874</v>
      </c>
      <c r="C456" s="14" t="s">
        <v>99</v>
      </c>
      <c r="D456" s="15">
        <v>43417</v>
      </c>
      <c r="E456" s="3">
        <v>18096</v>
      </c>
      <c r="F456" s="15">
        <v>43420</v>
      </c>
      <c r="H456" s="14" t="s">
        <v>620</v>
      </c>
      <c r="I456" s="14" t="s">
        <v>621</v>
      </c>
      <c r="J456" s="3">
        <v>18096</v>
      </c>
      <c r="K456" s="15">
        <f t="shared" si="21"/>
        <v>43447</v>
      </c>
      <c r="L456" s="15">
        <v>43424</v>
      </c>
      <c r="M456" s="3">
        <v>18096</v>
      </c>
      <c r="N456" s="2">
        <f t="shared" si="20"/>
        <v>-23</v>
      </c>
      <c r="O456" s="4">
        <f t="shared" si="22"/>
        <v>-416208</v>
      </c>
    </row>
    <row r="457" spans="1:15" x14ac:dyDescent="0.25">
      <c r="A457" s="14" t="s">
        <v>659</v>
      </c>
      <c r="B457">
        <v>18035983</v>
      </c>
      <c r="D457" s="15">
        <v>43120</v>
      </c>
      <c r="E457" s="3">
        <v>668.17</v>
      </c>
      <c r="F457" s="15">
        <v>43138</v>
      </c>
      <c r="H457" s="14" t="s">
        <v>101</v>
      </c>
      <c r="I457" s="14" t="s">
        <v>102</v>
      </c>
      <c r="J457" s="3">
        <v>668.17</v>
      </c>
      <c r="K457" s="15">
        <f t="shared" si="21"/>
        <v>43150</v>
      </c>
      <c r="L457" s="15">
        <v>43144</v>
      </c>
      <c r="M457" s="3">
        <v>668.17</v>
      </c>
      <c r="N457" s="2">
        <f t="shared" si="20"/>
        <v>-6</v>
      </c>
      <c r="O457" s="4">
        <f t="shared" si="22"/>
        <v>-4009.0199999999995</v>
      </c>
    </row>
    <row r="458" spans="1:15" x14ac:dyDescent="0.25">
      <c r="A458" s="14" t="s">
        <v>660</v>
      </c>
      <c r="B458">
        <v>18079128</v>
      </c>
      <c r="D458" s="15">
        <v>43150</v>
      </c>
      <c r="E458" s="3">
        <v>668.17</v>
      </c>
      <c r="F458" s="15">
        <v>43175</v>
      </c>
      <c r="H458" s="14" t="s">
        <v>101</v>
      </c>
      <c r="I458" s="14" t="s">
        <v>102</v>
      </c>
      <c r="J458" s="3">
        <v>668.17</v>
      </c>
      <c r="K458" s="15">
        <f t="shared" si="21"/>
        <v>43180</v>
      </c>
      <c r="L458" s="15">
        <v>43179</v>
      </c>
      <c r="M458" s="3">
        <v>668.17</v>
      </c>
      <c r="N458" s="2">
        <f t="shared" si="20"/>
        <v>-1</v>
      </c>
      <c r="O458" s="4">
        <f t="shared" si="22"/>
        <v>-668.17</v>
      </c>
    </row>
    <row r="459" spans="1:15" x14ac:dyDescent="0.25">
      <c r="A459" s="14" t="s">
        <v>661</v>
      </c>
      <c r="B459">
        <v>18088270</v>
      </c>
      <c r="D459" s="15">
        <v>43171</v>
      </c>
      <c r="E459" s="3">
        <v>1347.12</v>
      </c>
      <c r="F459" s="15">
        <v>43213</v>
      </c>
      <c r="H459" s="14" t="s">
        <v>101</v>
      </c>
      <c r="I459" s="14" t="s">
        <v>102</v>
      </c>
      <c r="J459" s="3">
        <v>1347.12</v>
      </c>
      <c r="K459" s="15">
        <f t="shared" si="21"/>
        <v>43201</v>
      </c>
      <c r="L459" s="15">
        <v>43214</v>
      </c>
      <c r="M459" s="3">
        <v>1347.12</v>
      </c>
      <c r="N459" s="2">
        <f t="shared" si="20"/>
        <v>13</v>
      </c>
      <c r="O459" s="4">
        <f t="shared" si="22"/>
        <v>17512.559999999998</v>
      </c>
    </row>
    <row r="460" spans="1:15" x14ac:dyDescent="0.25">
      <c r="A460" s="14" t="s">
        <v>662</v>
      </c>
      <c r="B460">
        <v>18122504</v>
      </c>
      <c r="D460" s="15">
        <v>43178</v>
      </c>
      <c r="E460" s="3">
        <v>668.17</v>
      </c>
      <c r="F460" s="15">
        <v>43213</v>
      </c>
      <c r="H460" s="14" t="s">
        <v>101</v>
      </c>
      <c r="I460" s="14" t="s">
        <v>102</v>
      </c>
      <c r="J460" s="3">
        <v>668.17</v>
      </c>
      <c r="K460" s="15">
        <f t="shared" si="21"/>
        <v>43208</v>
      </c>
      <c r="L460" s="15">
        <v>43214</v>
      </c>
      <c r="M460" s="3">
        <v>668.17</v>
      </c>
      <c r="N460" s="2">
        <f t="shared" si="20"/>
        <v>6</v>
      </c>
      <c r="O460" s="4">
        <f t="shared" si="22"/>
        <v>4009.0199999999995</v>
      </c>
    </row>
    <row r="461" spans="1:15" x14ac:dyDescent="0.25">
      <c r="A461" s="14" t="s">
        <v>663</v>
      </c>
      <c r="B461">
        <v>1816489</v>
      </c>
      <c r="D461" s="15">
        <v>43206</v>
      </c>
      <c r="E461" s="3">
        <v>668.17</v>
      </c>
      <c r="F461" s="15">
        <v>43229</v>
      </c>
      <c r="H461" s="14" t="s">
        <v>101</v>
      </c>
      <c r="I461" s="14" t="s">
        <v>102</v>
      </c>
      <c r="J461" s="3">
        <v>668.17</v>
      </c>
      <c r="K461" s="15">
        <f t="shared" si="21"/>
        <v>43236</v>
      </c>
      <c r="L461" s="15">
        <v>43230</v>
      </c>
      <c r="M461" s="3">
        <v>668.17</v>
      </c>
      <c r="N461" s="2">
        <f t="shared" si="20"/>
        <v>-6</v>
      </c>
      <c r="O461" s="4">
        <f t="shared" si="22"/>
        <v>-4009.0199999999995</v>
      </c>
    </row>
    <row r="462" spans="1:15" x14ac:dyDescent="0.25">
      <c r="A462" s="14" t="s">
        <v>664</v>
      </c>
      <c r="B462">
        <v>18210897</v>
      </c>
      <c r="D462" s="15">
        <v>43238</v>
      </c>
      <c r="E462" s="3">
        <v>668.17</v>
      </c>
      <c r="F462" s="15">
        <v>43263</v>
      </c>
      <c r="H462" s="14" t="s">
        <v>101</v>
      </c>
      <c r="I462" s="14" t="s">
        <v>102</v>
      </c>
      <c r="J462" s="3">
        <v>668.17</v>
      </c>
      <c r="K462" s="15">
        <f t="shared" si="21"/>
        <v>43268</v>
      </c>
      <c r="L462" s="15">
        <v>43264</v>
      </c>
      <c r="M462" s="3">
        <v>668.17</v>
      </c>
      <c r="N462" s="2">
        <f t="shared" si="20"/>
        <v>-4</v>
      </c>
      <c r="O462" s="4">
        <f t="shared" si="22"/>
        <v>-2672.68</v>
      </c>
    </row>
    <row r="463" spans="1:15" x14ac:dyDescent="0.25">
      <c r="A463" s="14" t="s">
        <v>665</v>
      </c>
      <c r="B463">
        <v>18220630</v>
      </c>
      <c r="D463" s="15">
        <v>43263</v>
      </c>
      <c r="E463" s="3">
        <v>1260.1500000000001</v>
      </c>
      <c r="F463" s="15">
        <v>43308</v>
      </c>
      <c r="H463" s="14" t="s">
        <v>101</v>
      </c>
      <c r="I463" s="14" t="s">
        <v>102</v>
      </c>
      <c r="J463" s="3">
        <v>1260.1500000000001</v>
      </c>
      <c r="K463" s="15">
        <f t="shared" si="21"/>
        <v>43293</v>
      </c>
      <c r="L463" s="15">
        <v>43312</v>
      </c>
      <c r="M463" s="3">
        <v>1260.1500000000001</v>
      </c>
      <c r="N463" s="2">
        <f t="shared" si="20"/>
        <v>19</v>
      </c>
      <c r="O463" s="4">
        <f t="shared" si="22"/>
        <v>23942.850000000002</v>
      </c>
    </row>
    <row r="464" spans="1:15" x14ac:dyDescent="0.25">
      <c r="A464" s="14" t="s">
        <v>666</v>
      </c>
      <c r="B464">
        <v>18256052</v>
      </c>
      <c r="D464" s="15">
        <v>43269</v>
      </c>
      <c r="E464" s="3">
        <v>668.17</v>
      </c>
      <c r="F464" s="15">
        <v>43308</v>
      </c>
      <c r="H464" s="14" t="s">
        <v>101</v>
      </c>
      <c r="I464" s="14" t="s">
        <v>102</v>
      </c>
      <c r="J464" s="3">
        <v>668.17</v>
      </c>
      <c r="K464" s="15">
        <f t="shared" si="21"/>
        <v>43299</v>
      </c>
      <c r="L464" s="15">
        <v>43312</v>
      </c>
      <c r="M464" s="3">
        <v>668.17</v>
      </c>
      <c r="N464" s="2">
        <f t="shared" si="20"/>
        <v>13</v>
      </c>
      <c r="O464" s="4">
        <f t="shared" si="22"/>
        <v>8686.2099999999991</v>
      </c>
    </row>
    <row r="465" spans="1:15" x14ac:dyDescent="0.25">
      <c r="A465" s="14" t="s">
        <v>667</v>
      </c>
      <c r="B465">
        <v>18301433</v>
      </c>
      <c r="D465" s="15">
        <v>43297</v>
      </c>
      <c r="E465" s="3">
        <v>668.17</v>
      </c>
      <c r="F465" s="15">
        <v>43321</v>
      </c>
      <c r="H465" s="14" t="s">
        <v>101</v>
      </c>
      <c r="I465" s="14" t="s">
        <v>102</v>
      </c>
      <c r="J465" s="3">
        <v>668.17</v>
      </c>
      <c r="K465" s="15">
        <f t="shared" si="21"/>
        <v>43327</v>
      </c>
      <c r="L465" s="15">
        <v>43322</v>
      </c>
      <c r="M465" s="3">
        <v>668.17</v>
      </c>
      <c r="N465" s="2">
        <f t="shared" si="20"/>
        <v>-5</v>
      </c>
      <c r="O465" s="4">
        <f t="shared" si="22"/>
        <v>-3340.85</v>
      </c>
    </row>
    <row r="466" spans="1:15" x14ac:dyDescent="0.25">
      <c r="A466" s="14" t="s">
        <v>668</v>
      </c>
      <c r="B466">
        <v>18350098</v>
      </c>
      <c r="D466" s="15">
        <v>43325</v>
      </c>
      <c r="E466" s="3">
        <v>668.17</v>
      </c>
      <c r="F466" s="15">
        <v>43371</v>
      </c>
      <c r="H466" s="14" t="s">
        <v>101</v>
      </c>
      <c r="I466" s="14" t="s">
        <v>102</v>
      </c>
      <c r="J466" s="3">
        <v>668.17</v>
      </c>
      <c r="K466" s="15">
        <f t="shared" si="21"/>
        <v>43355</v>
      </c>
      <c r="L466" s="15">
        <v>43378</v>
      </c>
      <c r="M466" s="3">
        <v>668.17</v>
      </c>
      <c r="N466" s="2">
        <f t="shared" si="20"/>
        <v>23</v>
      </c>
      <c r="O466" s="4">
        <f t="shared" si="22"/>
        <v>15367.91</v>
      </c>
    </row>
    <row r="467" spans="1:15" x14ac:dyDescent="0.25">
      <c r="A467" s="14" t="s">
        <v>669</v>
      </c>
      <c r="B467">
        <v>18396113</v>
      </c>
      <c r="D467" s="15">
        <v>43357</v>
      </c>
      <c r="E467" s="3">
        <v>668.17</v>
      </c>
      <c r="F467" s="15">
        <v>43378</v>
      </c>
      <c r="H467" s="14" t="s">
        <v>101</v>
      </c>
      <c r="I467" s="14" t="s">
        <v>102</v>
      </c>
      <c r="J467" s="3">
        <v>668.17</v>
      </c>
      <c r="K467" s="15">
        <f t="shared" si="21"/>
        <v>43387</v>
      </c>
      <c r="L467" s="15">
        <v>43385</v>
      </c>
      <c r="M467" s="3">
        <v>668.17</v>
      </c>
      <c r="N467" s="2">
        <f t="shared" ref="N467:N483" si="23">L467-K467</f>
        <v>-2</v>
      </c>
      <c r="O467" s="4">
        <f t="shared" si="22"/>
        <v>-1336.34</v>
      </c>
    </row>
    <row r="468" spans="1:15" x14ac:dyDescent="0.25">
      <c r="A468" s="14" t="s">
        <v>670</v>
      </c>
      <c r="B468">
        <v>18402936</v>
      </c>
      <c r="D468" s="15">
        <v>43364</v>
      </c>
      <c r="E468" s="3">
        <v>1306.1199999999999</v>
      </c>
      <c r="F468" s="15">
        <v>43378</v>
      </c>
      <c r="H468" s="14" t="s">
        <v>101</v>
      </c>
      <c r="I468" s="14" t="s">
        <v>102</v>
      </c>
      <c r="J468" s="3">
        <v>1306.1199999999999</v>
      </c>
      <c r="K468" s="15">
        <f t="shared" si="21"/>
        <v>43394</v>
      </c>
      <c r="L468" s="15">
        <v>43385</v>
      </c>
      <c r="M468" s="3">
        <v>1306.1199999999999</v>
      </c>
      <c r="N468" s="2">
        <f t="shared" si="23"/>
        <v>-9</v>
      </c>
      <c r="O468" s="4">
        <f t="shared" si="22"/>
        <v>-11755.079999999998</v>
      </c>
    </row>
    <row r="469" spans="1:15" x14ac:dyDescent="0.25">
      <c r="A469" s="14" t="s">
        <v>671</v>
      </c>
      <c r="B469">
        <v>18446071</v>
      </c>
      <c r="D469" s="15">
        <v>43392</v>
      </c>
      <c r="E469" s="3">
        <v>668.17</v>
      </c>
      <c r="F469" s="15">
        <v>43404</v>
      </c>
      <c r="H469" s="14" t="s">
        <v>101</v>
      </c>
      <c r="I469" s="14" t="s">
        <v>102</v>
      </c>
      <c r="J469" s="3">
        <v>668.17</v>
      </c>
      <c r="K469" s="15">
        <f t="shared" si="21"/>
        <v>43422</v>
      </c>
      <c r="L469" s="15">
        <v>43412</v>
      </c>
      <c r="M469" s="3">
        <v>668.17</v>
      </c>
      <c r="N469" s="2">
        <f t="shared" si="23"/>
        <v>-10</v>
      </c>
      <c r="O469" s="4">
        <f t="shared" si="22"/>
        <v>-6681.7</v>
      </c>
    </row>
    <row r="470" spans="1:15" x14ac:dyDescent="0.25">
      <c r="A470" s="14" t="s">
        <v>672</v>
      </c>
      <c r="B470">
        <v>18495663</v>
      </c>
      <c r="D470" s="15">
        <v>43423</v>
      </c>
      <c r="E470" s="3">
        <v>668.17</v>
      </c>
      <c r="F470" s="15">
        <v>43433</v>
      </c>
      <c r="H470" s="14" t="s">
        <v>101</v>
      </c>
      <c r="I470" s="14" t="s">
        <v>102</v>
      </c>
      <c r="J470" s="3">
        <v>668.17</v>
      </c>
      <c r="K470" s="15">
        <f t="shared" si="21"/>
        <v>43453</v>
      </c>
      <c r="L470" s="15">
        <v>43434</v>
      </c>
      <c r="M470" s="3">
        <v>668.17</v>
      </c>
      <c r="N470" s="2">
        <f t="shared" si="23"/>
        <v>-19</v>
      </c>
      <c r="O470" s="4">
        <f t="shared" si="22"/>
        <v>-12695.23</v>
      </c>
    </row>
    <row r="471" spans="1:15" x14ac:dyDescent="0.25">
      <c r="A471" s="14" t="s">
        <v>673</v>
      </c>
      <c r="B471">
        <v>20180567320</v>
      </c>
      <c r="D471" s="15">
        <v>43159</v>
      </c>
      <c r="E471" s="3">
        <v>7.32</v>
      </c>
      <c r="F471" s="15">
        <v>43167</v>
      </c>
      <c r="H471" s="14" t="s">
        <v>674</v>
      </c>
      <c r="I471" s="14" t="s">
        <v>675</v>
      </c>
      <c r="J471" s="3">
        <v>7.32</v>
      </c>
      <c r="K471" s="15">
        <f t="shared" si="21"/>
        <v>43189</v>
      </c>
      <c r="L471" s="15">
        <v>43137</v>
      </c>
      <c r="M471" s="3">
        <v>7.32</v>
      </c>
      <c r="N471" s="2">
        <f t="shared" si="23"/>
        <v>-52</v>
      </c>
      <c r="O471" s="4">
        <f t="shared" si="22"/>
        <v>-380.64</v>
      </c>
    </row>
    <row r="472" spans="1:15" x14ac:dyDescent="0.25">
      <c r="A472" s="14" t="s">
        <v>676</v>
      </c>
      <c r="B472">
        <v>317848</v>
      </c>
      <c r="D472" s="15">
        <v>43159</v>
      </c>
      <c r="E472" s="3">
        <v>459.57</v>
      </c>
      <c r="F472" s="15">
        <v>43175</v>
      </c>
      <c r="H472" s="14" t="s">
        <v>677</v>
      </c>
      <c r="I472" s="14" t="s">
        <v>678</v>
      </c>
      <c r="J472" s="3">
        <v>459.57</v>
      </c>
      <c r="K472" s="15">
        <f t="shared" ref="K472:K483" si="24">D472+30</f>
        <v>43189</v>
      </c>
      <c r="L472" s="15">
        <v>43185</v>
      </c>
      <c r="M472" s="3">
        <v>459.57</v>
      </c>
      <c r="N472" s="2">
        <f t="shared" si="23"/>
        <v>-4</v>
      </c>
      <c r="O472" s="4">
        <f t="shared" si="22"/>
        <v>-1838.28</v>
      </c>
    </row>
    <row r="473" spans="1:15" x14ac:dyDescent="0.25">
      <c r="A473" s="14" t="s">
        <v>679</v>
      </c>
      <c r="B473">
        <v>86457375</v>
      </c>
      <c r="D473" s="15">
        <v>43132</v>
      </c>
      <c r="E473" s="3">
        <v>3922.09</v>
      </c>
      <c r="F473" s="15">
        <v>43144</v>
      </c>
      <c r="H473" s="14" t="s">
        <v>106</v>
      </c>
      <c r="I473" s="14" t="s">
        <v>107</v>
      </c>
      <c r="J473" s="3">
        <v>3922.09</v>
      </c>
      <c r="K473" s="15">
        <f t="shared" si="24"/>
        <v>43162</v>
      </c>
      <c r="L473" s="15">
        <v>43157</v>
      </c>
      <c r="M473" s="3">
        <v>3922.09</v>
      </c>
      <c r="N473" s="2">
        <f t="shared" si="23"/>
        <v>-5</v>
      </c>
      <c r="O473" s="4">
        <f t="shared" si="22"/>
        <v>-19610.45</v>
      </c>
    </row>
    <row r="474" spans="1:15" x14ac:dyDescent="0.25">
      <c r="A474" s="14" t="s">
        <v>680</v>
      </c>
      <c r="B474">
        <v>86459557</v>
      </c>
      <c r="D474" s="15">
        <v>43159</v>
      </c>
      <c r="E474" s="3">
        <v>207.4</v>
      </c>
      <c r="F474" s="15">
        <v>43304</v>
      </c>
      <c r="H474" s="14" t="s">
        <v>106</v>
      </c>
      <c r="I474" s="14" t="s">
        <v>107</v>
      </c>
      <c r="J474" s="3">
        <v>207.4</v>
      </c>
      <c r="K474" s="15">
        <f t="shared" si="24"/>
        <v>43189</v>
      </c>
      <c r="L474" s="15">
        <v>43312</v>
      </c>
      <c r="M474" s="3">
        <v>207.4</v>
      </c>
      <c r="N474" s="2">
        <f t="shared" si="23"/>
        <v>123</v>
      </c>
      <c r="O474" s="4">
        <f t="shared" si="22"/>
        <v>25510.2</v>
      </c>
    </row>
    <row r="475" spans="1:15" x14ac:dyDescent="0.25">
      <c r="A475" s="14" t="s">
        <v>681</v>
      </c>
      <c r="B475">
        <v>86462208</v>
      </c>
      <c r="D475" s="15">
        <v>43190</v>
      </c>
      <c r="E475" s="3">
        <v>4344.16</v>
      </c>
      <c r="F475" s="15">
        <v>43190</v>
      </c>
      <c r="H475" s="14" t="s">
        <v>106</v>
      </c>
      <c r="I475" s="14" t="s">
        <v>107</v>
      </c>
      <c r="J475" s="3">
        <v>4344.16</v>
      </c>
      <c r="K475" s="15">
        <f t="shared" si="24"/>
        <v>43220</v>
      </c>
      <c r="L475" s="15">
        <v>43199</v>
      </c>
      <c r="M475" s="3">
        <v>4344.16</v>
      </c>
      <c r="N475" s="2">
        <f t="shared" si="23"/>
        <v>-21</v>
      </c>
      <c r="O475" s="4">
        <f t="shared" si="22"/>
        <v>-91227.36</v>
      </c>
    </row>
    <row r="476" spans="1:15" x14ac:dyDescent="0.25">
      <c r="A476" s="14" t="s">
        <v>682</v>
      </c>
      <c r="B476">
        <v>86464482</v>
      </c>
      <c r="D476" s="15">
        <v>43220</v>
      </c>
      <c r="E476" s="3">
        <v>3936.15</v>
      </c>
      <c r="F476" s="15">
        <v>43223</v>
      </c>
      <c r="H476" s="14" t="s">
        <v>106</v>
      </c>
      <c r="I476" s="14" t="s">
        <v>107</v>
      </c>
      <c r="J476" s="3">
        <v>3936.15</v>
      </c>
      <c r="K476" s="15">
        <f t="shared" si="24"/>
        <v>43250</v>
      </c>
      <c r="L476" s="15">
        <v>43224</v>
      </c>
      <c r="M476" s="3">
        <v>3936.15</v>
      </c>
      <c r="N476" s="2">
        <f t="shared" si="23"/>
        <v>-26</v>
      </c>
      <c r="O476" s="4">
        <f t="shared" si="22"/>
        <v>-102339.90000000001</v>
      </c>
    </row>
    <row r="477" spans="1:15" x14ac:dyDescent="0.25">
      <c r="A477" s="14" t="s">
        <v>683</v>
      </c>
      <c r="B477">
        <v>86467318</v>
      </c>
      <c r="D477" s="15">
        <v>43251</v>
      </c>
      <c r="E477" s="3">
        <v>1984.61</v>
      </c>
      <c r="F477" s="15">
        <v>43262</v>
      </c>
      <c r="H477" s="14" t="s">
        <v>106</v>
      </c>
      <c r="I477" s="14" t="s">
        <v>107</v>
      </c>
      <c r="J477" s="3">
        <v>1984.61</v>
      </c>
      <c r="K477" s="15">
        <f t="shared" si="24"/>
        <v>43281</v>
      </c>
      <c r="L477" s="15">
        <v>43264</v>
      </c>
      <c r="M477" s="3">
        <v>1984.61</v>
      </c>
      <c r="N477" s="2">
        <f t="shared" si="23"/>
        <v>-17</v>
      </c>
      <c r="O477" s="4">
        <f t="shared" si="22"/>
        <v>-33738.369999999995</v>
      </c>
    </row>
    <row r="478" spans="1:15" x14ac:dyDescent="0.25">
      <c r="A478" s="14" t="s">
        <v>684</v>
      </c>
      <c r="B478">
        <v>86470199</v>
      </c>
      <c r="D478" s="15">
        <v>43281</v>
      </c>
      <c r="E478" s="3">
        <v>1598.12</v>
      </c>
      <c r="F478" s="15">
        <v>43283</v>
      </c>
      <c r="H478" s="14" t="s">
        <v>106</v>
      </c>
      <c r="I478" s="14" t="s">
        <v>107</v>
      </c>
      <c r="J478" s="3">
        <v>1598.12</v>
      </c>
      <c r="K478" s="15">
        <f t="shared" si="24"/>
        <v>43311</v>
      </c>
      <c r="L478" s="15">
        <v>43285</v>
      </c>
      <c r="M478" s="3">
        <v>1598.12</v>
      </c>
      <c r="N478" s="2">
        <f t="shared" si="23"/>
        <v>-26</v>
      </c>
      <c r="O478" s="4">
        <f t="shared" si="22"/>
        <v>-41551.119999999995</v>
      </c>
    </row>
    <row r="479" spans="1:15" x14ac:dyDescent="0.25">
      <c r="A479" s="14" t="s">
        <v>685</v>
      </c>
      <c r="B479">
        <v>86473168</v>
      </c>
      <c r="D479" s="15">
        <v>43312</v>
      </c>
      <c r="E479" s="3">
        <v>5802.6</v>
      </c>
      <c r="F479" s="15">
        <v>43313</v>
      </c>
      <c r="H479" s="14" t="s">
        <v>106</v>
      </c>
      <c r="I479" s="14" t="s">
        <v>107</v>
      </c>
      <c r="J479" s="3">
        <v>5802.6</v>
      </c>
      <c r="K479" s="15">
        <f t="shared" si="24"/>
        <v>43342</v>
      </c>
      <c r="L479" s="15">
        <v>43319</v>
      </c>
      <c r="M479" s="3">
        <v>5802.6</v>
      </c>
      <c r="N479" s="2">
        <f t="shared" si="23"/>
        <v>-23</v>
      </c>
      <c r="O479" s="4">
        <f t="shared" si="22"/>
        <v>-133459.80000000002</v>
      </c>
    </row>
    <row r="480" spans="1:15" x14ac:dyDescent="0.25">
      <c r="A480" s="14" t="s">
        <v>686</v>
      </c>
      <c r="B480">
        <v>86475216</v>
      </c>
      <c r="D480" s="15">
        <v>43343</v>
      </c>
      <c r="E480" s="3">
        <v>3861.48</v>
      </c>
      <c r="F480" s="15">
        <v>43355</v>
      </c>
      <c r="H480" s="14" t="s">
        <v>106</v>
      </c>
      <c r="I480" s="14" t="s">
        <v>107</v>
      </c>
      <c r="J480" s="3">
        <v>3861.48</v>
      </c>
      <c r="K480" s="15">
        <f t="shared" si="24"/>
        <v>43373</v>
      </c>
      <c r="L480" s="15">
        <v>43355</v>
      </c>
      <c r="M480" s="3">
        <v>3861.48</v>
      </c>
      <c r="N480" s="2">
        <f t="shared" si="23"/>
        <v>-18</v>
      </c>
      <c r="O480" s="4">
        <f t="shared" si="22"/>
        <v>-69506.64</v>
      </c>
    </row>
    <row r="481" spans="1:15" x14ac:dyDescent="0.25">
      <c r="A481" s="14" t="s">
        <v>687</v>
      </c>
      <c r="B481">
        <v>86478024</v>
      </c>
      <c r="D481" s="15">
        <v>43373</v>
      </c>
      <c r="E481" s="3">
        <v>3050.72</v>
      </c>
      <c r="F481" s="15">
        <v>43375</v>
      </c>
      <c r="H481" s="14" t="s">
        <v>106</v>
      </c>
      <c r="I481" s="14" t="s">
        <v>107</v>
      </c>
      <c r="J481" s="3">
        <v>3050.72</v>
      </c>
      <c r="K481" s="15">
        <f t="shared" si="24"/>
        <v>43403</v>
      </c>
      <c r="L481" s="15">
        <v>43378</v>
      </c>
      <c r="M481" s="3">
        <v>3050.72</v>
      </c>
      <c r="N481" s="2">
        <f t="shared" si="23"/>
        <v>-25</v>
      </c>
      <c r="O481" s="4">
        <f t="shared" si="22"/>
        <v>-76268</v>
      </c>
    </row>
    <row r="482" spans="1:15" x14ac:dyDescent="0.25">
      <c r="A482" s="14" t="s">
        <v>688</v>
      </c>
      <c r="B482">
        <v>86481160</v>
      </c>
      <c r="D482" s="15">
        <v>43404</v>
      </c>
      <c r="E482" s="3">
        <v>3701.38</v>
      </c>
      <c r="F482" s="15">
        <v>43409</v>
      </c>
      <c r="H482" s="14" t="s">
        <v>106</v>
      </c>
      <c r="I482" s="14" t="s">
        <v>107</v>
      </c>
      <c r="J482" s="3">
        <v>3701.38</v>
      </c>
      <c r="K482" s="15">
        <f t="shared" si="24"/>
        <v>43434</v>
      </c>
      <c r="L482" s="15">
        <v>43412</v>
      </c>
      <c r="M482" s="3">
        <v>3701.38</v>
      </c>
      <c r="N482" s="2">
        <f t="shared" si="23"/>
        <v>-22</v>
      </c>
      <c r="O482" s="4">
        <f t="shared" si="22"/>
        <v>-81430.36</v>
      </c>
    </row>
    <row r="483" spans="1:15" x14ac:dyDescent="0.25">
      <c r="A483" s="14" t="s">
        <v>689</v>
      </c>
      <c r="B483">
        <v>86484205</v>
      </c>
      <c r="D483" s="15">
        <v>43434</v>
      </c>
      <c r="E483" s="3">
        <v>7352.76</v>
      </c>
      <c r="F483" s="15">
        <v>43437</v>
      </c>
      <c r="H483" s="14" t="s">
        <v>106</v>
      </c>
      <c r="I483" s="14" t="s">
        <v>107</v>
      </c>
      <c r="J483" s="3">
        <v>7352.76</v>
      </c>
      <c r="K483" s="15">
        <f t="shared" si="24"/>
        <v>43464</v>
      </c>
      <c r="L483" s="15">
        <v>43438</v>
      </c>
      <c r="M483" s="3">
        <v>7352.76</v>
      </c>
      <c r="N483" s="2">
        <f t="shared" si="23"/>
        <v>-26</v>
      </c>
      <c r="O483" s="4">
        <f t="shared" si="22"/>
        <v>-191171.76</v>
      </c>
    </row>
    <row r="484" spans="1:15" ht="15.75" x14ac:dyDescent="0.25">
      <c r="M484" s="5">
        <f>SUM(M2:M483)</f>
        <v>724959.54999999993</v>
      </c>
      <c r="O484" s="6">
        <f>SUM(O2:O483)</f>
        <v>-11675506.83</v>
      </c>
    </row>
    <row r="488" spans="1:15" ht="21" x14ac:dyDescent="0.35">
      <c r="J488" s="7" t="s">
        <v>15</v>
      </c>
      <c r="L488" s="1"/>
      <c r="M488" s="9">
        <f>O484/M484</f>
        <v>-16.105045902216201</v>
      </c>
      <c r="N488" s="8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Talamini</dc:creator>
  <cp:lastModifiedBy>Claudio Talamini</cp:lastModifiedBy>
  <dcterms:created xsi:type="dcterms:W3CDTF">2015-05-28T10:24:32Z</dcterms:created>
  <dcterms:modified xsi:type="dcterms:W3CDTF">2018-12-31T14:59:50Z</dcterms:modified>
</cp:coreProperties>
</file>